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93" firstSheet="1" activeTab="2"/>
  </bookViews>
  <sheets>
    <sheet name="p.1 biochemia param" sheetId="1" r:id="rId1"/>
    <sheet name="p.1 biochemia ceny" sheetId="2" r:id="rId2"/>
    <sheet name="p.2 immunodiag  parametry" sheetId="3" r:id="rId3"/>
    <sheet name="p.2 immun ceny" sheetId="4" r:id="rId4"/>
    <sheet name="p.3 gazom param" sheetId="5" r:id="rId5"/>
    <sheet name="p. 3 gazometria ceny " sheetId="6" r:id="rId6"/>
    <sheet name="p.4 odczynniki do AVL ceny" sheetId="7" r:id="rId7"/>
    <sheet name=" p. 5 serologia" sheetId="8" r:id="rId8"/>
    <sheet name="p.6 analityka ogólna" sheetId="9" r:id="rId9"/>
  </sheets>
  <definedNames/>
  <calcPr fullCalcOnLoad="1"/>
</workbook>
</file>

<file path=xl/sharedStrings.xml><?xml version="1.0" encoding="utf-8"?>
<sst xmlns="http://schemas.openxmlformats.org/spreadsheetml/2006/main" count="572" uniqueCount="378">
  <si>
    <t>Parametry graniczne</t>
  </si>
  <si>
    <t>Lp</t>
  </si>
  <si>
    <t xml:space="preserve">Określenie parametru </t>
  </si>
  <si>
    <t>Analizator w pełni automatyczny pracujący w trybie „pacjent po pacjencie".</t>
  </si>
  <si>
    <t>Tak</t>
  </si>
  <si>
    <t>Wydajność analizatora nie mniejsza niż 300 oznaczeń fotometrycznych</t>
  </si>
  <si>
    <t>Wydajność analizatora nie mniejsza niż 60 oznaczeń dla ISE</t>
  </si>
  <si>
    <t>Metody pomiaru:</t>
  </si>
  <si>
    <t>Zakres pomiarowy fotometru 340 - 800 nm</t>
  </si>
  <si>
    <t>Automatyczna detekcja mikroskrzepu w próbce badanej</t>
  </si>
  <si>
    <t>Analiza w fazie ciekłej</t>
  </si>
  <si>
    <t>Odczynniki płynne, gotowe do użycia (min. 80% menu wymienionego przez Zamawiającego)</t>
  </si>
  <si>
    <t>Możliwości analityczne:</t>
  </si>
  <si>
    <t>a) Biochemia - enzymy, substraty, ISE</t>
  </si>
  <si>
    <t>b) Białka specyficzne</t>
  </si>
  <si>
    <t>c) Monitorowanie leków</t>
  </si>
  <si>
    <t>d) Środki uzależniające i trucizny</t>
  </si>
  <si>
    <t>Modem serwisowy</t>
  </si>
  <si>
    <t>Kuwety pomiarowe jednorazowego użytku</t>
  </si>
  <si>
    <t>Automatyczne rozcieńczanie bądź zmiana objętości próbki po przekroczeniu liniowości metody</t>
  </si>
  <si>
    <t>Priorytetowe oznaczanie próbek "cito"</t>
  </si>
  <si>
    <t>Zapewnienie udziału w międzynarodowej kontroli jakości z opracowaniem statystycznym wyników poprzez dostarczenie odpowiednich materiałów kontrolnych (koszt należy uwzględnić w formularzu cenowym oraz załączyć opis oferowanego programu kontroli)</t>
  </si>
  <si>
    <t>Zainstalowanie Laboratoryjnego systemu informatycznego: Hardware i Software</t>
  </si>
  <si>
    <t>Określenie parametru</t>
  </si>
  <si>
    <t>Możliwość wykonywania badań w surowicy, osoczu, hemolizacie, moczu , PMR i krwi pełnej</t>
  </si>
  <si>
    <t>1pkt</t>
  </si>
  <si>
    <t>Możliwość barkodowego identyfikowania próbek.</t>
  </si>
  <si>
    <t>Możliwość stałego monitorowania poziomu odczynników i badanych próbek.</t>
  </si>
  <si>
    <t>Możliwość dostawiania lub wymiany odczynników „dostępnych na pokładzie" bez przerywania pracy analizatora.</t>
  </si>
  <si>
    <t>Możliwość ciągłego podawania próbek bez przerywania pracy analizatora</t>
  </si>
  <si>
    <t>Zewnętrzny UPS</t>
  </si>
  <si>
    <t>Możliwość jednoczesnego umieszczenia w aparacie min. 80 próbek</t>
  </si>
  <si>
    <t>Zużycie wody do 2 litrów/godzinę</t>
  </si>
  <si>
    <t>Zamknięty system utylizacji odpadów</t>
  </si>
  <si>
    <t>Ciągłe ładowanie próbek</t>
  </si>
  <si>
    <t xml:space="preserve"> </t>
  </si>
  <si>
    <t>Niespełnienie jednego z warunków granicznych powoduje odrzucenie oferty.</t>
  </si>
  <si>
    <t xml:space="preserve">Wymagane funkcje </t>
  </si>
  <si>
    <t>Wymagana odpowiedź</t>
  </si>
  <si>
    <t>Odpowiedź oferenta</t>
  </si>
  <si>
    <t>TAK</t>
  </si>
  <si>
    <t>Laboratoryjny System Informatyczny w technologii wielodostępu</t>
  </si>
  <si>
    <t>Sprzęt</t>
  </si>
  <si>
    <t>Oprogramowanie</t>
  </si>
  <si>
    <t>Wdrożenie</t>
  </si>
  <si>
    <t xml:space="preserve">Połączenie on-line nastepujących pracowni laboratorium:  biochemicznej, immunologicznej, hematologicznej, koagulologicznej, analityki ogólnej i mikrobiologii </t>
  </si>
  <si>
    <t>TAK / opisać</t>
  </si>
  <si>
    <t>Dwukierunkowa komunikacja on-line na podstawie list roboczych lub/i kodów kreskowych z analizatorami ww pracowni</t>
  </si>
  <si>
    <t>Kodowanie próbek pacjentów kodami kreskowymi</t>
  </si>
  <si>
    <t>Rejestracja zleceń pacjentów :</t>
  </si>
  <si>
    <t>Automatycznie przy pomocy czytnika OMR</t>
  </si>
  <si>
    <t>Manualnie</t>
  </si>
  <si>
    <t>Walidacja wyników pacjentów za pomocą Delta-Check</t>
  </si>
  <si>
    <t>Możliwość  wykonywania obliczeń statystycznych</t>
  </si>
  <si>
    <t>Raportowanie ilości wykonywanych badań w wybranym przedziale czasu</t>
  </si>
  <si>
    <t>Raportowanie czasów TAT (turn around time)</t>
  </si>
  <si>
    <t>Raportowanie badań z podziałem Cito,dyżur, rutyna)</t>
  </si>
  <si>
    <t>Raportowanie ilości badań z podziałem na pacjentów</t>
  </si>
  <si>
    <t>Raportowanie ilości badań z podziałem na próbki</t>
  </si>
  <si>
    <t>Raportowanie kosztów wykonywanych badań</t>
  </si>
  <si>
    <t>Raportowania kosztów wykonywanych badań według płatnika</t>
  </si>
  <si>
    <t>Możliwość wypisywania rachunków za wykonane usługi</t>
  </si>
  <si>
    <t>Możliwość archiwizacji danych pacjenta, wyników badań , ustawień systemowych oraz aplikacji programowych na zewnętrznym nośniku ( CD- ROM, DVD-ROM) przez okres min 20 lat</t>
  </si>
  <si>
    <t>TAK/ opisać</t>
  </si>
  <si>
    <t>Wprowadzenie kart zleceń i kodów kreskowych wg.uzgodnień z zamawiającym</t>
  </si>
  <si>
    <t>Raportowanie stanów magazynowych</t>
  </si>
  <si>
    <t>Połączenie z laboratorium kooperującym polegające na wysyłaniu zleceń i odbiorze wyników w formie elektronicznej</t>
  </si>
  <si>
    <t>Automatyczna kontrola wiarygodności wyników badań: ocena wg. reguł Westgarda i graficzna prezentacja wyników</t>
  </si>
  <si>
    <t>ARKUSZ CENOWY- BIOCHEMIA</t>
  </si>
  <si>
    <t>Nazwa
parametru</t>
  </si>
  <si>
    <t>Minimalna* ilość
oznaczeń
rocznie</t>
  </si>
  <si>
    <t>Nazwa
odczynnika</t>
  </si>
  <si>
    <t>Nr
katalog.</t>
  </si>
  <si>
    <t>Ilość
ozn. z 1
opak.</t>
  </si>
  <si>
    <t>AlAt</t>
  </si>
  <si>
    <t>szt.</t>
  </si>
  <si>
    <t>Albumina</t>
  </si>
  <si>
    <t>Alfa-amylaza</t>
  </si>
  <si>
    <t>AspAt</t>
  </si>
  <si>
    <t>BCS</t>
  </si>
  <si>
    <t>Bilirubina bezp.</t>
  </si>
  <si>
    <t>Bilirubina całkowita</t>
  </si>
  <si>
    <t>Chlorki</t>
  </si>
  <si>
    <t>Cholesterol total</t>
  </si>
  <si>
    <t>Cholesterol HDL</t>
  </si>
  <si>
    <t>CK MB</t>
  </si>
  <si>
    <t>CPK</t>
  </si>
  <si>
    <t>CRP</t>
  </si>
  <si>
    <t>Etanol</t>
  </si>
  <si>
    <t>Fosfataza alkaliczna</t>
  </si>
  <si>
    <t>Fosfataza kwaśna całk.</t>
  </si>
  <si>
    <t>Fosfor nieorg.</t>
  </si>
  <si>
    <t>GGTP</t>
  </si>
  <si>
    <t>kreatynina</t>
  </si>
  <si>
    <t>Glukoza</t>
  </si>
  <si>
    <t>Kwas moczowy</t>
  </si>
  <si>
    <t>Magnez</t>
  </si>
  <si>
    <t>Mocznik</t>
  </si>
  <si>
    <t>Potas</t>
  </si>
  <si>
    <t>Sód</t>
  </si>
  <si>
    <t>Trójglicerydy</t>
  </si>
  <si>
    <t>Wapń całkowity</t>
  </si>
  <si>
    <t>Żelazo</t>
  </si>
  <si>
    <t>białko w płynie mózgowo-rdzeniowym</t>
  </si>
  <si>
    <t>białko w moczu</t>
  </si>
  <si>
    <t>ASO</t>
  </si>
  <si>
    <t>RF</t>
  </si>
  <si>
    <t>AT III - antytrombina</t>
  </si>
  <si>
    <t>D-Dimery</t>
  </si>
  <si>
    <t>Lipaza</t>
  </si>
  <si>
    <t>Mleczany</t>
  </si>
  <si>
    <t>RAZEM:</t>
  </si>
  <si>
    <t>*w ofercie dopuszczalna jest większa ilość oznaczeń niż minimalna- wynikająca z pomnożenia ilości oznaczeń z jednego zamkniętego opakowania przez liczbę opakowań</t>
  </si>
  <si>
    <t xml:space="preserve">Tab. 2. Formularz cenowy kalibratorów, kontroli oraz materiałów zużywalnych proporcjonalnie do ilości testów </t>
  </si>
  <si>
    <t>Lp.</t>
  </si>
  <si>
    <t>Nazwa odczynnika</t>
  </si>
  <si>
    <t>Nr katalogowy</t>
  </si>
  <si>
    <t xml:space="preserve">Wielkość opakowania </t>
  </si>
  <si>
    <t>Ilość op. na 1 rok</t>
  </si>
  <si>
    <t>VAT %</t>
  </si>
  <si>
    <t xml:space="preserve">Razem : </t>
  </si>
  <si>
    <t>PLN netto</t>
  </si>
  <si>
    <t>PLN brutto</t>
  </si>
  <si>
    <t xml:space="preserve">Wartość oferty na 1 rok: </t>
  </si>
  <si>
    <t>Odczynniki (Tab. 1):</t>
  </si>
  <si>
    <t>Materiały zużywalne (Tab. 2) :</t>
  </si>
  <si>
    <t>Dzierżawa :</t>
  </si>
  <si>
    <t xml:space="preserve">Razem: </t>
  </si>
  <si>
    <t>Krzywa kalibracyjna zapisana w kodzie kreskowym, wczytywana automatycznie do pamięci aparatu</t>
  </si>
  <si>
    <t>Możliwość bezpośredniego stosowania próbek pierwotnych</t>
  </si>
  <si>
    <t>System chłodzenia odczynników na pokładzie</t>
  </si>
  <si>
    <t>Podłączenie analizatora do LSI na koszt oferenta</t>
  </si>
  <si>
    <t>tak</t>
  </si>
  <si>
    <t>Ocena techniczna aparatu</t>
  </si>
  <si>
    <t>Warunki pożądane</t>
  </si>
  <si>
    <t>Automatyczne monitorowanie stanu odczynników</t>
  </si>
  <si>
    <t>Tak: 1 pkt     Nie: 0 pkt</t>
  </si>
  <si>
    <t>Materiał kontrolny wieloparametrowy</t>
  </si>
  <si>
    <t>Wymienne końcówki w pipetorze zabezpieczające przed carry-over</t>
  </si>
  <si>
    <t xml:space="preserve">Automatyczne rozcieńczenie próbki </t>
  </si>
  <si>
    <t>Tab. 1. Formularz cenowy odczynniki</t>
  </si>
  <si>
    <t>Nr
katalogowy</t>
  </si>
  <si>
    <t>Rodzaj badania</t>
  </si>
  <si>
    <t>Przewidywana liczba badań na rok</t>
  </si>
  <si>
    <t>Troponina</t>
  </si>
  <si>
    <t>PSA</t>
  </si>
  <si>
    <t>TSH</t>
  </si>
  <si>
    <t>fT4</t>
  </si>
  <si>
    <t>fT3</t>
  </si>
  <si>
    <t>BHCG</t>
  </si>
  <si>
    <t>Hbs Ag</t>
  </si>
  <si>
    <t>anty Hbs</t>
  </si>
  <si>
    <t>CA-125</t>
  </si>
  <si>
    <t>CEA</t>
  </si>
  <si>
    <t>CA 19-9</t>
  </si>
  <si>
    <t>AFP</t>
  </si>
  <si>
    <t>Vit.B12</t>
  </si>
  <si>
    <t>Testosteron</t>
  </si>
  <si>
    <t>Estradiol</t>
  </si>
  <si>
    <t>Progesteron</t>
  </si>
  <si>
    <t>Prolaktyna</t>
  </si>
  <si>
    <t>FSH</t>
  </si>
  <si>
    <t>LH</t>
  </si>
  <si>
    <t>Ca-15-3</t>
  </si>
  <si>
    <t>Ferrytyna</t>
  </si>
  <si>
    <t>Razem:</t>
  </si>
  <si>
    <t>Tab. 2. Formularz cenowy kalibratory, kontrole oraz materiały zużywalne proporcjonalnie do ilości testów</t>
  </si>
  <si>
    <t>Ilość testów/rok:  1800-2000</t>
  </si>
  <si>
    <t>I Parametry graniczne</t>
  </si>
  <si>
    <t>Opis parametrów</t>
  </si>
  <si>
    <t>Warunek graniczny</t>
  </si>
  <si>
    <t>Odpowiedź tak/nie</t>
  </si>
  <si>
    <t>Podanie próbki bezpośrednio ze strzykawki lub kapilary</t>
  </si>
  <si>
    <t>Zamknięte niezależne ścieki</t>
  </si>
  <si>
    <t>Prosta komunikacja z operatorem-przejrzyste oprogramowanie</t>
  </si>
  <si>
    <t>Możliwość wpisania szczegółowych danych demograficznych pacjenta</t>
  </si>
  <si>
    <t>Automatyczna kalibracja ,jedno i dwupunktowa bez użycia zewnętrznych gazów kalibracyjnych</t>
  </si>
  <si>
    <t>System kontroli jakości,pamięć wyników kontroli</t>
  </si>
  <si>
    <t>Niespełnienie choćby jednego warunku granicznego spowoduje odrzucenie oferty</t>
  </si>
  <si>
    <t>II Parametry oceniane</t>
  </si>
  <si>
    <t>Zakres punktów</t>
  </si>
  <si>
    <t>Opisać parametry oferowane</t>
  </si>
  <si>
    <t>Pomiar wszystkich parametrów wyszczególnionych w punkcie I.1 jednoczesnie</t>
  </si>
  <si>
    <t>tak:10 pkt                                       nie: 0 pkt</t>
  </si>
  <si>
    <t>Wbudowana drukarka</t>
  </si>
  <si>
    <t xml:space="preserve">Mała objętość próbki krwi </t>
  </si>
  <si>
    <t>Dotykowy, kolorowy ekran</t>
  </si>
  <si>
    <t>Odpowiedź tak: 10 pkt                    Odpowiedź nie: 0 pkt</t>
  </si>
  <si>
    <t>Termin ważności odczynników po instalacji w aparacie nie krótszy niż 30 dni</t>
  </si>
  <si>
    <t>Odpowiedź tak: 2 pkt                    Odpowiedź nie: 0 pkt</t>
  </si>
  <si>
    <t>Możliwość podłączenia przystawki automatycznej kontroli jakośći</t>
  </si>
  <si>
    <t>Nazwa produktu</t>
  </si>
  <si>
    <t>Standard A  Ca ++</t>
  </si>
  <si>
    <t>opak.</t>
  </si>
  <si>
    <t>Standard A  Cl/Li</t>
  </si>
  <si>
    <t>Standard B  Ca ++</t>
  </si>
  <si>
    <t>Standard B  Cl/Li</t>
  </si>
  <si>
    <t>Standard C</t>
  </si>
  <si>
    <t>Roztwór referencyjny</t>
  </si>
  <si>
    <t>Elektroda sodowa bezobsługowa</t>
  </si>
  <si>
    <t xml:space="preserve">Elektroda potasowa bezobsługowa </t>
  </si>
  <si>
    <t>Elektroda chlorkowa bezobsługowa</t>
  </si>
  <si>
    <t xml:space="preserve">Elektroda wapniowa bezobsługowa </t>
  </si>
  <si>
    <t>Elektroda litowa bezobsługowa</t>
  </si>
  <si>
    <t>Plyn do kondycjonowania elektrody Na</t>
  </si>
  <si>
    <t>Odbiałczacz</t>
  </si>
  <si>
    <t>Lampa do komory pomiarowej 12 V , 3 W</t>
  </si>
  <si>
    <t>Rurki do pompy perystaltycznej</t>
  </si>
  <si>
    <t>Elektroda referencyjna</t>
  </si>
  <si>
    <t>Materiał kontrolny trójpoziomowy</t>
  </si>
  <si>
    <t>Parametry zalecane, podlegające ocenie</t>
  </si>
  <si>
    <t>Warunki zalecane, podlegają ocenie wg kryterium- ocena techniczna aparatu:</t>
  </si>
  <si>
    <t>Suma uzyskanych punktów podlega ocenie wg wzoru opisanego w cz. XIV SIWZ</t>
  </si>
  <si>
    <t>Zestawienie parametrów Lab.Systemu Informatycznego</t>
  </si>
  <si>
    <t>WYMAGANE</t>
  </si>
  <si>
    <t>Odpowiedź Oferenta</t>
  </si>
  <si>
    <t>Wartość
na 1 rok netto PLN</t>
  </si>
  <si>
    <t>Cena 1 op. brutto  PLN</t>
  </si>
  <si>
    <t>Wartość
na 1 rok brutto PLN</t>
  </si>
  <si>
    <t>Ilość op.
na 1 rok szt.</t>
  </si>
  <si>
    <t>Cena 1 op. netto PLN</t>
  </si>
  <si>
    <t>xxxx</t>
  </si>
  <si>
    <t xml:space="preserve"> Cena 1
opak. netto PLN</t>
  </si>
  <si>
    <t xml:space="preserve">Cena 1 opak. brutto PLN </t>
  </si>
  <si>
    <t>Suma uzyskanych punktów podlega ocenie wg wzoru opisanego w cz. XIV SIWZ- kryterium ocena techniczna aparatu</t>
  </si>
  <si>
    <t>Ilość*
oznaczeń
rocznie</t>
  </si>
  <si>
    <t xml:space="preserve">Suma uzyskanych punktów podlega ocenie </t>
  </si>
  <si>
    <t>wg wzoru opisanego w cz. XIV SIWZ- kryterium ocena techniczna aparatu</t>
  </si>
  <si>
    <t>RAZEM odczynniki, kalibratory kontroli oraz materiały zużywalne</t>
  </si>
  <si>
    <t>Odczynniki kalibratory kontroli oraz materiały zużywalne</t>
  </si>
  <si>
    <t xml:space="preserve">Dzierżawa aparatu </t>
  </si>
  <si>
    <t>ilość w op.</t>
  </si>
  <si>
    <t>ilość op.</t>
  </si>
  <si>
    <t>j.m.</t>
  </si>
  <si>
    <t>lp.</t>
  </si>
  <si>
    <t xml:space="preserve">         Formularz cenowy odczynników kalibratorów kontroli oraz materiałów zużywalnych proporcjonalnie do ilości testów </t>
  </si>
  <si>
    <t>ZESTAWIENIE PARAMETRÓW ANALIZATORA BIOCHEMIA</t>
  </si>
  <si>
    <t>ZESTAWIENIE PARAMETRÓW ANALIZATORA- GAZOMETRIA i elektrolity</t>
  </si>
  <si>
    <t>ARKUSZ CENOWY- GAZOMETRIA i elektrolity</t>
  </si>
  <si>
    <t>p-ciala anty HCV</t>
  </si>
  <si>
    <t>p-ciała anty TPO</t>
  </si>
  <si>
    <t>p-ciała anty CCP</t>
  </si>
  <si>
    <t>Hbs Ag-confirmatory</t>
  </si>
  <si>
    <t>Odczynniki i materiały eksploatacyjne do w/w analizatora</t>
  </si>
  <si>
    <t>CPV: 33.69.60.00-5</t>
  </si>
  <si>
    <t xml:space="preserve"> ARKUSZ CENOWY- ELEKTROLITY DO APARATU AVL 988-3 /12 miesiecy</t>
  </si>
  <si>
    <t>p-ciała p-recept. TSH</t>
  </si>
  <si>
    <t>Eliminacja kontaminacji</t>
  </si>
  <si>
    <t>Możliwość wykonania min 10 oznaczeń z jednej próbki</t>
  </si>
  <si>
    <t>Szybkość otrzymania wyników markerów kardiologicznych (Troponina) &lt; 15 min</t>
  </si>
  <si>
    <t>Czytnik kodów kreskowych</t>
  </si>
  <si>
    <t>Detektor wykrywania skrzepów i mikroskrzepów w próbce</t>
  </si>
  <si>
    <t>Prokalcytonina</t>
  </si>
  <si>
    <t>Niespełnienie jednego z w/w warunków granicznych powoduje odrzucenie oferty.</t>
  </si>
  <si>
    <t>LDH</t>
  </si>
  <si>
    <t>Zamknięty system odczynnikowy</t>
  </si>
  <si>
    <t>Metoda chemiluminescencyjna pomiaru lub elektrochemiluminescencyjna</t>
  </si>
  <si>
    <t>Warunkiem granicznym jest również określony w załaczniku  zakres możliwych do oznaczenia parametrów</t>
  </si>
  <si>
    <t>Odczynniki oraz kalibratory w stanie płynnym konfekcjonowane w wydzielonych pojemnikach, grupowane w zbiorczych opakowaniach w ilości nie &gt; jak trzy i niezalezny, oddzielny pojemnik na odpady</t>
  </si>
  <si>
    <t>j.m.- potrzeby</t>
  </si>
  <si>
    <t>j.m.- oferta</t>
  </si>
  <si>
    <t>ilość/rok</t>
  </si>
  <si>
    <t>cena netto za 1 op. PLN</t>
  </si>
  <si>
    <t>stawka VAT w %</t>
  </si>
  <si>
    <t>wartość netto PLN</t>
  </si>
  <si>
    <t>wartość brutto PLN</t>
  </si>
  <si>
    <t>Odczynnik monoklonalny anty-A klon</t>
  </si>
  <si>
    <t>op. 5-10 ml</t>
  </si>
  <si>
    <t>Odczynnik monoklonalny anty-A klon II</t>
  </si>
  <si>
    <t>Odczynnik monoklonalny anty-B klon I</t>
  </si>
  <si>
    <t>Odczynnik monoklonalny anty-B klon II</t>
  </si>
  <si>
    <t>Odczynnik monoklonalny anty-D klonI</t>
  </si>
  <si>
    <t>Odczynnik monoklonalny anty-D klon II</t>
  </si>
  <si>
    <t>szt.a 2 ml</t>
  </si>
  <si>
    <t>PEG 20% (r-r glikolu polietylenowego)</t>
  </si>
  <si>
    <t>szt.a 4 ml</t>
  </si>
  <si>
    <t>szt.a 3ml</t>
  </si>
  <si>
    <t>LISS-L (płynny)</t>
  </si>
  <si>
    <t>szt.a 100 ml</t>
  </si>
  <si>
    <t>Standard anty D</t>
  </si>
  <si>
    <t>PBS – buforowany r-r soli fizjologicznej</t>
  </si>
  <si>
    <t>szt.a 500 ml</t>
  </si>
  <si>
    <t>3 x 4 ml  (lub rownoważne)</t>
  </si>
  <si>
    <t>Standaryzowane Krwinki Wzorcowe  do układu ABO</t>
  </si>
  <si>
    <t>Standaryzowane Krwinki Wzorcowe  do wykrywania przeciwciał - gotowe do użycia</t>
  </si>
  <si>
    <t>Standaryzowane Krwinki Wzorcowe Opłaszczone do kontroli BTA</t>
  </si>
  <si>
    <t>2 x 4 ml ( lub równoważne)</t>
  </si>
  <si>
    <t>Standaryzowane Krwinki Wzorcowe O Rh+ opłaszczone przeciwciałami anty-D</t>
  </si>
  <si>
    <t>Warunki graniczne:</t>
  </si>
  <si>
    <t>Transport odczynników w opakowaniach zapewniających temperaturę +2 do + 10 st.C.</t>
  </si>
  <si>
    <t>Fotometryczne monochromatyczne i bichromatyczne: punktu końcowego i kinetyczne;                                                                                                                                                   ISE -  (minimum Na, K, Cl) , metoda FP</t>
  </si>
  <si>
    <r>
      <t xml:space="preserve">ANALIZATOR </t>
    </r>
    <r>
      <rPr>
        <b/>
        <sz val="8"/>
        <rFont val="Arial"/>
        <family val="2"/>
      </rPr>
      <t>Podać nazwę, typ</t>
    </r>
  </si>
  <si>
    <r>
      <t>ANALIZATOR IMMUNOLOGICZNY</t>
    </r>
    <r>
      <rPr>
        <sz val="8"/>
        <rFont val="Arial"/>
        <family val="2"/>
      </rPr>
      <t xml:space="preserve"> Podać nazwę, typ.</t>
    </r>
  </si>
  <si>
    <t>Uniwersalny pojemnik do jednorazowych płyt</t>
  </si>
  <si>
    <t>Statywy do fiolek z surowicami do oznaczeń serologicznych</t>
  </si>
  <si>
    <t>Załącznik nr 3 do SIWZ</t>
  </si>
  <si>
    <t>Pakiet nr 1 Biochemia.</t>
  </si>
  <si>
    <t>Biochemia- dzierżawa aparatu z dostawą odczynników, materiałów kontrolnych,  zużywalnych oraz instalacją Lab.Inf.Systemu (LIS)</t>
  </si>
  <si>
    <t>Pakiet nr 1- Biochemia</t>
  </si>
  <si>
    <t>Materiały zużywalne (Tab.2) :</t>
  </si>
  <si>
    <t>Wartość oferty na 1 rok</t>
  </si>
  <si>
    <t>Pakiet nr 1- Biochemia:</t>
  </si>
  <si>
    <t>Parametry mierzone: pH,pCO2,pO2,Hct, Hb,SO2, Na,K,Cl,Ca</t>
  </si>
  <si>
    <t>Pakiet nr 4 Odczynniki do aparatu AVL 988/3</t>
  </si>
  <si>
    <t>ARKUSZ CENOWY-  IMMUNODIAGNOSTYKA</t>
  </si>
  <si>
    <t>Pakiet nr 2 Immunodiagnostyka.</t>
  </si>
  <si>
    <t>IMMUNODIAGNOSTYKA</t>
  </si>
  <si>
    <t>Dzierżawa aparatu :</t>
  </si>
  <si>
    <t>Dzierżawa aparatu z dostawą odczynników, materiałów kontrolnych oraz zużywalnych</t>
  </si>
  <si>
    <t>W ofercie należy podać wykaz dostarczanego sprzętu:</t>
  </si>
  <si>
    <t>Punktacja</t>
  </si>
  <si>
    <t>ZESTAWIENIE PARAMETRÓW ANALIZATORA- IMMUNODIAGNOSTYKA</t>
  </si>
  <si>
    <t>Wymagania</t>
  </si>
  <si>
    <t>Wydajność analizatora nie mniejsza niż 90 oznaczeń</t>
  </si>
  <si>
    <t xml:space="preserve">Pakiet nr 5  : Odczynniki do serologii grup krwi  </t>
  </si>
  <si>
    <t>W tabeli cenowej proszę podac wszystkie odczynniki, materiały kontrolne,materiały zużywalne oraz kapilary,zatyczki do kapilar,</t>
  </si>
  <si>
    <t xml:space="preserve"> mieszadełka, wychwytywacze skrzepu niezbedne do wykonania zadeklarowanej ilosci badań ( w tym kontrole)</t>
  </si>
  <si>
    <t>Objętość                     najmniejsza: 10 pkt                              pozostałe: 0 punktów</t>
  </si>
  <si>
    <t>Pakiet nr 3 Gazometria.</t>
  </si>
  <si>
    <t>Zamówienia w trybie pilnym realizowane do 24 godzin</t>
  </si>
  <si>
    <t>Odczynnik monoklonalny anty IgG lub surowica antyglobulinowa monowalentna anty-IgG</t>
  </si>
  <si>
    <t>HbA1c</t>
  </si>
  <si>
    <t>Fabrycznie nowy</t>
  </si>
  <si>
    <t xml:space="preserve">ANALIZATOR BIOCHEMICZNY </t>
  </si>
  <si>
    <t>Chłodzenie odczynników na pokładzie analizatora</t>
  </si>
  <si>
    <t>Rok produkcji podać</t>
  </si>
  <si>
    <t>Surowica/odczynnik antyglobulinowa poliwalentna bezbarwna</t>
  </si>
  <si>
    <t>Papaina  liofilizat</t>
  </si>
  <si>
    <t>Konserwowane Krwinki Wzorcowe do wykrywania przeciwciał  25-30%</t>
  </si>
  <si>
    <t>szt.a 2 ml lub równoważne</t>
  </si>
  <si>
    <t>Płyty jednorazowe do badań serologicznych - białe 6 dołków</t>
  </si>
  <si>
    <t>Surowica grupy AB</t>
  </si>
  <si>
    <t>2 x 5 ml lub rownowazne</t>
  </si>
  <si>
    <t>Płyty do badań serolog. z udokumentowaną rejestracją i deklaracja zgodności  CE oraz dołączoną ulotką informacyjną i kartą charakterystyki</t>
  </si>
  <si>
    <t>cena brutto za 1 op. PLN</t>
  </si>
  <si>
    <r>
      <t>potrzeby ilość</t>
    </r>
    <r>
      <rPr>
        <sz val="11"/>
        <rFont val="Arial"/>
        <family val="0"/>
      </rPr>
      <t>*</t>
    </r>
  </si>
  <si>
    <t>Ilość</t>
  </si>
  <si>
    <t xml:space="preserve">Ilość </t>
  </si>
  <si>
    <t xml:space="preserve">Cena jedn. </t>
  </si>
  <si>
    <t>VAT</t>
  </si>
  <si>
    <t>Cena jedn.</t>
  </si>
  <si>
    <t xml:space="preserve">Wartość </t>
  </si>
  <si>
    <t>kol 5x6</t>
  </si>
  <si>
    <t xml:space="preserve"> w opak.</t>
  </si>
  <si>
    <t>opakow.</t>
  </si>
  <si>
    <t xml:space="preserve">netto za </t>
  </si>
  <si>
    <t>%</t>
  </si>
  <si>
    <t>brutto za</t>
  </si>
  <si>
    <t>netto</t>
  </si>
  <si>
    <t xml:space="preserve"> brutto</t>
  </si>
  <si>
    <t>w PLN</t>
  </si>
  <si>
    <t>Krew utajona w kale test kasetkowy 10ng/ml ( bez diety)</t>
  </si>
  <si>
    <t>1000 oznaczeń</t>
  </si>
  <si>
    <t>Giardia Lamblia Antigen Elisa test do odczytu na aparacie i manualnie, wymagana karta odczytu ( komperator)</t>
  </si>
  <si>
    <t>672 ozn.</t>
  </si>
  <si>
    <t>Citron I (fenoloftaleina)</t>
  </si>
  <si>
    <t>100 ml</t>
  </si>
  <si>
    <t>Cytrynian sodu 3,8%</t>
  </si>
  <si>
    <t>5000 ml</t>
  </si>
  <si>
    <t>May Grunwald op.max 0,5l</t>
  </si>
  <si>
    <t>6000 ml</t>
  </si>
  <si>
    <t>Giemsa op.max 0,5l</t>
  </si>
  <si>
    <t>Ehrlich op.max 0,5l</t>
  </si>
  <si>
    <t>250 ml</t>
  </si>
  <si>
    <t>Odczynnik Pandyego</t>
  </si>
  <si>
    <t>500 ml</t>
  </si>
  <si>
    <t>Odczynnik Nonne-Apelta</t>
  </si>
  <si>
    <t xml:space="preserve">Odczynnik Turka </t>
  </si>
  <si>
    <t>Barwnik do retikulocytów</t>
  </si>
  <si>
    <t>Płyn do liczenia trombocytów</t>
  </si>
  <si>
    <t>Płyn Lugola</t>
  </si>
  <si>
    <t>Propanol 2 – izopropanol</t>
  </si>
  <si>
    <t>4000 ml</t>
  </si>
  <si>
    <t>RAZEM</t>
  </si>
  <si>
    <t>*w ofercie dopuszczalna jest większa ilość, niż określona przez zamawiającego w kolumnie "potrzeby" , jeżeli wynika ona z pomnożenia wielkości opakowania jednostkowego przez liczbę opakowań.</t>
  </si>
  <si>
    <t>Pakiet nr 6:     Analityka ogólna - 2011</t>
  </si>
  <si>
    <t xml:space="preserve">Załącznik nr 3 do SIWZ </t>
  </si>
  <si>
    <t>Aparat produkcja 2009 lub 2010r (podać)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</si>
</sst>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10"/>
      <name val="Arial CE"/>
      <family val="0"/>
    </font>
    <font>
      <sz val="9"/>
      <name val="Times New Roman"/>
      <family val="1"/>
    </font>
    <font>
      <i/>
      <sz val="11"/>
      <name val="Arial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i/>
      <sz val="10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sz val="10"/>
      <color indexed="5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0"/>
    </font>
    <font>
      <i/>
      <sz val="10"/>
      <name val="Times New Roman"/>
      <family val="1"/>
    </font>
    <font>
      <i/>
      <sz val="9"/>
      <name val="Arial Narrow"/>
      <family val="2"/>
    </font>
    <font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17" fillId="0" borderId="10" xfId="0" applyNumberFormat="1" applyFont="1" applyFill="1" applyBorder="1" applyAlignment="1" applyProtection="1">
      <alignment/>
      <protection/>
    </xf>
    <xf numFmtId="0" fontId="18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21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2" fillId="0" borderId="3" xfId="0" applyFont="1" applyBorder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justify" wrapText="1"/>
    </xf>
    <xf numFmtId="0" fontId="5" fillId="0" borderId="2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justify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 vertical="justify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NumberForma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49" fontId="22" fillId="0" borderId="14" xfId="0" applyNumberFormat="1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4" fontId="6" fillId="0" borderId="14" xfId="0" applyNumberFormat="1" applyFill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left" vertical="center"/>
    </xf>
    <xf numFmtId="4" fontId="20" fillId="0" borderId="2" xfId="0" applyNumberFormat="1" applyFont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vertical="center" shrinkToFit="1"/>
    </xf>
    <xf numFmtId="4" fontId="13" fillId="0" borderId="1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4" fontId="13" fillId="0" borderId="2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left" vertical="center"/>
    </xf>
    <xf numFmtId="4" fontId="12" fillId="0" borderId="9" xfId="0" applyNumberFormat="1" applyFont="1" applyFill="1" applyBorder="1" applyAlignment="1">
      <alignment horizontal="right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23" fillId="2" borderId="2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4" fontId="12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" fontId="10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49" fontId="12" fillId="0" borderId="2" xfId="0" applyNumberFormat="1" applyFont="1" applyBorder="1" applyAlignment="1">
      <alignment vertical="center" wrapText="1"/>
    </xf>
    <xf numFmtId="0" fontId="6" fillId="0" borderId="15" xfId="0" applyFill="1" applyBorder="1" applyAlignment="1">
      <alignment horizontal="center" wrapText="1"/>
    </xf>
    <xf numFmtId="49" fontId="22" fillId="0" borderId="15" xfId="0" applyNumberFormat="1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NumberFormat="1" applyFill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left" vertical="top"/>
    </xf>
    <xf numFmtId="0" fontId="24" fillId="0" borderId="0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12" fillId="0" borderId="3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1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13" fillId="0" borderId="2" xfId="0" applyFont="1" applyBorder="1" applyAlignment="1">
      <alignment horizontal="center" vertical="justify" wrapText="1"/>
    </xf>
    <xf numFmtId="0" fontId="23" fillId="2" borderId="2" xfId="0" applyFont="1" applyFill="1" applyBorder="1" applyAlignment="1">
      <alignment horizontal="center" vertical="justify" wrapText="1"/>
    </xf>
    <xf numFmtId="0" fontId="13" fillId="0" borderId="2" xfId="0" applyFont="1" applyFill="1" applyBorder="1" applyAlignment="1">
      <alignment horizontal="center" vertical="justify" wrapText="1"/>
    </xf>
    <xf numFmtId="4" fontId="13" fillId="0" borderId="2" xfId="0" applyNumberFormat="1" applyFont="1" applyFill="1" applyBorder="1" applyAlignment="1">
      <alignment horizontal="center" vertical="justify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23" fillId="0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7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6" fillId="0" borderId="9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justify" wrapText="1"/>
    </xf>
    <xf numFmtId="4" fontId="13" fillId="0" borderId="2" xfId="0" applyNumberFormat="1" applyFont="1" applyFill="1" applyBorder="1" applyAlignment="1">
      <alignment horizontal="left" vertical="justify" wrapText="1"/>
    </xf>
    <xf numFmtId="0" fontId="34" fillId="0" borderId="0" xfId="0" applyFont="1" applyAlignment="1">
      <alignment/>
    </xf>
    <xf numFmtId="49" fontId="5" fillId="0" borderId="4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3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/>
    </xf>
    <xf numFmtId="0" fontId="3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3" fillId="0" borderId="2" xfId="0" applyNumberFormat="1" applyFont="1" applyFill="1" applyBorder="1" applyAlignment="1">
      <alignment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5" fillId="0" borderId="9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4" fontId="12" fillId="0" borderId="2" xfId="0" applyNumberFormat="1" applyFont="1" applyBorder="1" applyAlignment="1">
      <alignment vertical="center" shrinkToFit="1"/>
    </xf>
    <xf numFmtId="0" fontId="9" fillId="0" borderId="6" xfId="0" applyFont="1" applyBorder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0" borderId="2" xfId="0" applyBorder="1" applyAlignment="1">
      <alignment horizontal="left" vertical="justify" wrapText="1"/>
    </xf>
    <xf numFmtId="49" fontId="0" fillId="0" borderId="0" xfId="0" applyNumberFormat="1" applyAlignment="1">
      <alignment horizontal="left" vertical="justify" wrapText="1"/>
    </xf>
    <xf numFmtId="0" fontId="0" fillId="0" borderId="2" xfId="0" applyFont="1" applyBorder="1" applyAlignment="1">
      <alignment vertical="justify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justify" wrapText="1"/>
    </xf>
    <xf numFmtId="0" fontId="40" fillId="0" borderId="0" xfId="0" applyFont="1" applyAlignment="1">
      <alignment vertical="top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25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left" vertical="justify" wrapText="1"/>
    </xf>
    <xf numFmtId="0" fontId="0" fillId="0" borderId="0" xfId="0" applyFont="1" applyAlignment="1">
      <alignment horizontal="left" wrapText="1"/>
    </xf>
    <xf numFmtId="0" fontId="9" fillId="4" borderId="3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2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3" fontId="37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25" fillId="0" borderId="32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1" fontId="3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46" fillId="0" borderId="2" xfId="18" applyNumberFormat="1" applyFont="1" applyFill="1" applyBorder="1" applyAlignment="1">
      <alignment horizontal="center" vertical="center"/>
      <protection/>
    </xf>
    <xf numFmtId="4" fontId="30" fillId="0" borderId="2" xfId="18" applyNumberFormat="1" applyFont="1" applyFill="1" applyBorder="1" applyAlignment="1">
      <alignment horizontal="center" vertical="center"/>
      <protection/>
    </xf>
    <xf numFmtId="0" fontId="6" fillId="0" borderId="0" xfId="18" applyFill="1">
      <alignment/>
      <protection/>
    </xf>
    <xf numFmtId="0" fontId="5" fillId="0" borderId="0" xfId="18" applyFont="1" applyFill="1">
      <alignment/>
      <protection/>
    </xf>
    <xf numFmtId="0" fontId="6" fillId="0" borderId="0" xfId="18" applyFill="1" applyAlignment="1">
      <alignment horizontal="center"/>
      <protection/>
    </xf>
    <xf numFmtId="0" fontId="6" fillId="0" borderId="0" xfId="18" applyFont="1" applyFill="1">
      <alignment/>
      <protection/>
    </xf>
    <xf numFmtId="6" fontId="6" fillId="0" borderId="0" xfId="18" applyNumberFormat="1" applyFill="1">
      <alignment/>
      <protection/>
    </xf>
    <xf numFmtId="0" fontId="41" fillId="0" borderId="1" xfId="18" applyFont="1" applyFill="1" applyBorder="1" applyAlignment="1">
      <alignment horizontal="left" vertical="center"/>
      <protection/>
    </xf>
    <xf numFmtId="0" fontId="42" fillId="0" borderId="16" xfId="18" applyFont="1" applyFill="1" applyBorder="1" applyAlignment="1">
      <alignment horizontal="left" vertical="center"/>
      <protection/>
    </xf>
    <xf numFmtId="4" fontId="43" fillId="0" borderId="1" xfId="18" applyNumberFormat="1" applyFont="1" applyFill="1" applyBorder="1" applyAlignment="1">
      <alignment horizontal="center" vertical="center" wrapText="1"/>
      <protection/>
    </xf>
    <xf numFmtId="4" fontId="43" fillId="0" borderId="5" xfId="18" applyNumberFormat="1" applyFont="1" applyFill="1" applyBorder="1" applyAlignment="1">
      <alignment horizontal="center" vertical="center" wrapText="1"/>
      <protection/>
    </xf>
    <xf numFmtId="4" fontId="43" fillId="0" borderId="1" xfId="18" applyNumberFormat="1" applyFont="1" applyFill="1" applyBorder="1" applyAlignment="1">
      <alignment horizontal="center" vertical="center"/>
      <protection/>
    </xf>
    <xf numFmtId="0" fontId="43" fillId="0" borderId="1" xfId="18" applyFont="1" applyFill="1" applyBorder="1" applyAlignment="1">
      <alignment horizontal="center" vertical="center"/>
      <protection/>
    </xf>
    <xf numFmtId="0" fontId="30" fillId="0" borderId="1" xfId="18" applyFont="1" applyFill="1" applyBorder="1" applyAlignment="1">
      <alignment horizontal="center" vertical="center"/>
      <protection/>
    </xf>
    <xf numFmtId="0" fontId="41" fillId="0" borderId="7" xfId="18" applyFont="1" applyFill="1" applyBorder="1" applyAlignment="1">
      <alignment horizontal="left" vertical="center"/>
      <protection/>
    </xf>
    <xf numFmtId="0" fontId="41" fillId="0" borderId="0" xfId="18" applyFont="1" applyFill="1" applyBorder="1" applyAlignment="1">
      <alignment horizontal="left" vertical="center"/>
      <protection/>
    </xf>
    <xf numFmtId="4" fontId="41" fillId="0" borderId="7" xfId="18" applyNumberFormat="1" applyFont="1" applyFill="1" applyBorder="1" applyAlignment="1">
      <alignment horizontal="center" vertical="center" wrapText="1"/>
      <protection/>
    </xf>
    <xf numFmtId="4" fontId="6" fillId="0" borderId="6" xfId="18" applyNumberFormat="1" applyFont="1" applyFill="1" applyBorder="1" applyAlignment="1">
      <alignment horizontal="center" vertical="center" wrapText="1"/>
      <protection/>
    </xf>
    <xf numFmtId="4" fontId="43" fillId="0" borderId="7" xfId="18" applyNumberFormat="1" applyFont="1" applyFill="1" applyBorder="1" applyAlignment="1">
      <alignment horizontal="center" vertical="center"/>
      <protection/>
    </xf>
    <xf numFmtId="0" fontId="43" fillId="0" borderId="7" xfId="18" applyFont="1" applyFill="1" applyBorder="1" applyAlignment="1">
      <alignment horizontal="center" vertical="center"/>
      <protection/>
    </xf>
    <xf numFmtId="0" fontId="30" fillId="0" borderId="7" xfId="18" applyFont="1" applyFill="1" applyBorder="1" applyAlignment="1">
      <alignment horizontal="center" vertical="center"/>
      <protection/>
    </xf>
    <xf numFmtId="0" fontId="44" fillId="0" borderId="0" xfId="18" applyFont="1" applyFill="1" applyBorder="1" applyAlignment="1">
      <alignment horizontal="left" vertical="center"/>
      <protection/>
    </xf>
    <xf numFmtId="4" fontId="41" fillId="0" borderId="6" xfId="18" applyNumberFormat="1" applyFont="1" applyFill="1" applyBorder="1" applyAlignment="1">
      <alignment horizontal="center" vertical="center" wrapText="1"/>
      <protection/>
    </xf>
    <xf numFmtId="0" fontId="41" fillId="0" borderId="4" xfId="18" applyFont="1" applyFill="1" applyBorder="1" applyAlignment="1">
      <alignment horizontal="left" vertical="center"/>
      <protection/>
    </xf>
    <xf numFmtId="0" fontId="41" fillId="0" borderId="17" xfId="18" applyFont="1" applyFill="1" applyBorder="1" applyAlignment="1">
      <alignment horizontal="left" vertical="center"/>
      <protection/>
    </xf>
    <xf numFmtId="4" fontId="41" fillId="0" borderId="4" xfId="18" applyNumberFormat="1" applyFont="1" applyFill="1" applyBorder="1" applyAlignment="1">
      <alignment horizontal="center" vertical="center" wrapText="1"/>
      <protection/>
    </xf>
    <xf numFmtId="4" fontId="41" fillId="0" borderId="8" xfId="18" applyNumberFormat="1" applyFont="1" applyFill="1" applyBorder="1" applyAlignment="1">
      <alignment horizontal="center" vertical="center" wrapText="1"/>
      <protection/>
    </xf>
    <xf numFmtId="0" fontId="45" fillId="0" borderId="4" xfId="18" applyFont="1" applyFill="1" applyBorder="1" applyAlignment="1">
      <alignment horizontal="center" vertical="center"/>
      <protection/>
    </xf>
    <xf numFmtId="0" fontId="45" fillId="0" borderId="17" xfId="18" applyFont="1" applyFill="1" applyBorder="1" applyAlignment="1">
      <alignment horizontal="center" vertical="center"/>
      <protection/>
    </xf>
    <xf numFmtId="1" fontId="45" fillId="0" borderId="4" xfId="18" applyNumberFormat="1" applyFont="1" applyFill="1" applyBorder="1" applyAlignment="1">
      <alignment horizontal="center" vertical="center" wrapText="1"/>
      <protection/>
    </xf>
    <xf numFmtId="1" fontId="45" fillId="0" borderId="8" xfId="18" applyNumberFormat="1" applyFont="1" applyFill="1" applyBorder="1" applyAlignment="1">
      <alignment horizontal="center" vertical="center" wrapText="1"/>
      <protection/>
    </xf>
    <xf numFmtId="0" fontId="41" fillId="0" borderId="2" xfId="18" applyFont="1" applyFill="1" applyBorder="1" applyAlignment="1">
      <alignment horizontal="center" vertical="center"/>
      <protection/>
    </xf>
    <xf numFmtId="49" fontId="43" fillId="0" borderId="2" xfId="18" applyNumberFormat="1" applyFont="1" applyFill="1" applyBorder="1" applyAlignment="1">
      <alignment horizontal="left" vertical="center" wrapText="1"/>
      <protection/>
    </xf>
    <xf numFmtId="0" fontId="43" fillId="0" borderId="2" xfId="18" applyNumberFormat="1" applyFont="1" applyFill="1" applyBorder="1" applyAlignment="1">
      <alignment horizontal="center" vertical="center" wrapText="1"/>
      <protection/>
    </xf>
    <xf numFmtId="0" fontId="6" fillId="0" borderId="2" xfId="18" applyFill="1" applyBorder="1" applyAlignment="1">
      <alignment horizontal="center" vertical="center"/>
      <protection/>
    </xf>
    <xf numFmtId="0" fontId="42" fillId="0" borderId="2" xfId="18" applyNumberFormat="1" applyFont="1" applyFill="1" applyBorder="1" applyAlignment="1">
      <alignment horizontal="center" vertical="center" wrapText="1"/>
      <protection/>
    </xf>
    <xf numFmtId="0" fontId="43" fillId="0" borderId="3" xfId="18" applyFont="1" applyFill="1" applyBorder="1" applyAlignment="1">
      <alignment horizontal="left" vertical="center" wrapText="1"/>
      <protection/>
    </xf>
    <xf numFmtId="4" fontId="41" fillId="0" borderId="2" xfId="18" applyNumberFormat="1" applyFont="1" applyFill="1" applyBorder="1" applyAlignment="1">
      <alignment horizontal="center" vertical="center" wrapText="1"/>
      <protection/>
    </xf>
    <xf numFmtId="0" fontId="43" fillId="0" borderId="3" xfId="18" applyFont="1" applyFill="1" applyBorder="1" applyAlignment="1">
      <alignment horizontal="left" vertical="center" wrapText="1"/>
      <protection/>
    </xf>
    <xf numFmtId="0" fontId="43" fillId="0" borderId="2" xfId="18" applyFont="1" applyFill="1" applyBorder="1" applyAlignment="1">
      <alignment horizontal="left" vertical="center" wrapText="1"/>
      <protection/>
    </xf>
    <xf numFmtId="0" fontId="41" fillId="0" borderId="0" xfId="18" applyFont="1" applyFill="1">
      <alignment/>
      <protection/>
    </xf>
    <xf numFmtId="0" fontId="41" fillId="0" borderId="0" xfId="18" applyFont="1" applyFill="1" applyAlignment="1">
      <alignment/>
      <protection/>
    </xf>
    <xf numFmtId="0" fontId="41" fillId="0" borderId="0" xfId="18" applyFont="1" applyFill="1" applyAlignment="1">
      <alignment horizontal="center"/>
      <protection/>
    </xf>
    <xf numFmtId="0" fontId="41" fillId="0" borderId="0" xfId="18" applyFont="1" applyFill="1" applyAlignment="1">
      <alignment horizontal="center" wrapText="1"/>
      <protection/>
    </xf>
    <xf numFmtId="0" fontId="6" fillId="0" borderId="0" xfId="18" applyFont="1" applyFill="1" applyAlignment="1">
      <alignment horizontal="center"/>
      <protection/>
    </xf>
    <xf numFmtId="0" fontId="41" fillId="0" borderId="3" xfId="18" applyFont="1" applyFill="1" applyBorder="1" applyAlignment="1">
      <alignment horizontal="center"/>
      <protection/>
    </xf>
    <xf numFmtId="4" fontId="44" fillId="0" borderId="33" xfId="18" applyNumberFormat="1" applyFont="1" applyFill="1" applyBorder="1" applyAlignment="1">
      <alignment horizontal="center"/>
      <protection/>
    </xf>
    <xf numFmtId="0" fontId="47" fillId="0" borderId="0" xfId="18" applyFont="1" applyFill="1">
      <alignment vertical="center"/>
      <protection/>
    </xf>
    <xf numFmtId="0" fontId="48" fillId="0" borderId="0" xfId="18" applyFont="1" applyFill="1">
      <alignment/>
      <protection/>
    </xf>
    <xf numFmtId="0" fontId="48" fillId="0" borderId="0" xfId="18" applyFont="1" applyFill="1" applyAlignment="1">
      <alignment horizontal="center"/>
      <protection/>
    </xf>
    <xf numFmtId="0" fontId="48" fillId="0" borderId="0" xfId="18" applyFont="1" applyFill="1" applyAlignment="1">
      <alignment wrapText="1"/>
      <protection/>
    </xf>
    <xf numFmtId="0" fontId="48" fillId="0" borderId="0" xfId="18" applyFont="1" applyFill="1" applyAlignment="1">
      <alignment/>
      <protection/>
    </xf>
    <xf numFmtId="0" fontId="30" fillId="0" borderId="0" xfId="18" applyFont="1" applyFill="1">
      <alignment/>
      <protection/>
    </xf>
    <xf numFmtId="4" fontId="30" fillId="0" borderId="2" xfId="0" applyNumberFormat="1" applyFont="1" applyFill="1" applyBorder="1" applyAlignment="1">
      <alignment/>
    </xf>
    <xf numFmtId="49" fontId="43" fillId="0" borderId="3" xfId="18" applyNumberFormat="1" applyFont="1" applyFill="1" applyBorder="1" applyAlignment="1">
      <alignment horizontal="left" vertical="center" wrapText="1"/>
      <protection/>
    </xf>
    <xf numFmtId="4" fontId="30" fillId="0" borderId="1" xfId="0" applyNumberFormat="1" applyFont="1" applyFill="1" applyBorder="1" applyAlignment="1">
      <alignment/>
    </xf>
    <xf numFmtId="4" fontId="22" fillId="0" borderId="3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3" borderId="17" xfId="0" applyFon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44" fontId="12" fillId="0" borderId="3" xfId="21" applyFont="1" applyBorder="1" applyAlignment="1">
      <alignment horizontal="left" vertical="center"/>
    </xf>
    <xf numFmtId="44" fontId="12" fillId="0" borderId="10" xfId="2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Normalny_Pakiety 1do 8 na rok 2009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SheetLayoutView="75" workbookViewId="0" topLeftCell="A1">
      <selection activeCell="F5" sqref="F5"/>
    </sheetView>
  </sheetViews>
  <sheetFormatPr defaultColWidth="9.00390625" defaultRowHeight="12.75"/>
  <cols>
    <col min="1" max="1" width="3.625" style="0" bestFit="1" customWidth="1"/>
    <col min="2" max="2" width="49.375" style="0" customWidth="1"/>
    <col min="3" max="3" width="16.625" style="0" customWidth="1"/>
    <col min="4" max="4" width="15.375" style="0" customWidth="1"/>
  </cols>
  <sheetData>
    <row r="1" spans="2:3" ht="12.75">
      <c r="B1" t="s">
        <v>296</v>
      </c>
      <c r="C1" s="196" t="s">
        <v>376</v>
      </c>
    </row>
    <row r="2" ht="12.75">
      <c r="B2" s="146"/>
    </row>
    <row r="3" spans="2:4" ht="12.75" customHeight="1">
      <c r="B3" s="327" t="s">
        <v>297</v>
      </c>
      <c r="C3" s="328"/>
      <c r="D3" s="328"/>
    </row>
    <row r="4" spans="1:10" ht="14.25">
      <c r="A4" s="1"/>
      <c r="B4" s="195"/>
      <c r="C4" s="2"/>
      <c r="D4" s="3"/>
      <c r="E4" s="4"/>
      <c r="F4" s="5"/>
      <c r="G4" s="5"/>
      <c r="H4" s="5"/>
      <c r="I4" s="5"/>
      <c r="J4" s="5"/>
    </row>
    <row r="5" spans="1:10" ht="18">
      <c r="A5" s="6"/>
      <c r="B5" s="166" t="s">
        <v>236</v>
      </c>
      <c r="C5" s="7"/>
      <c r="D5" s="8"/>
      <c r="E5" s="8"/>
      <c r="F5" s="5"/>
      <c r="G5" s="5"/>
      <c r="H5" s="5"/>
      <c r="I5" s="5"/>
      <c r="J5" s="5"/>
    </row>
    <row r="6" spans="1:10" ht="15.75">
      <c r="A6" s="9"/>
      <c r="B6" s="9"/>
      <c r="C6" s="9"/>
      <c r="D6" s="9"/>
      <c r="E6" s="9"/>
      <c r="F6" s="5"/>
      <c r="G6" s="5"/>
      <c r="H6" s="5"/>
      <c r="I6" s="5"/>
      <c r="J6" s="5"/>
    </row>
    <row r="7" spans="1:10" ht="27.75" customHeight="1">
      <c r="A7" s="10"/>
      <c r="B7" s="11" t="s">
        <v>323</v>
      </c>
      <c r="C7" s="15" t="s">
        <v>322</v>
      </c>
      <c r="D7" s="331"/>
      <c r="E7" s="12"/>
      <c r="F7" s="5"/>
      <c r="G7" s="5"/>
      <c r="H7" s="5"/>
      <c r="I7" s="5"/>
      <c r="J7" s="5"/>
    </row>
    <row r="8" spans="1:10" ht="15.75">
      <c r="A8" s="147"/>
      <c r="B8" s="324" t="s">
        <v>0</v>
      </c>
      <c r="C8" s="325"/>
      <c r="D8" s="326"/>
      <c r="E8" s="13"/>
      <c r="F8" s="5"/>
      <c r="G8" s="5"/>
      <c r="H8" s="5"/>
      <c r="I8" s="5"/>
      <c r="J8" s="5"/>
    </row>
    <row r="9" spans="1:10" ht="24.75" customHeight="1">
      <c r="A9" s="14" t="s">
        <v>1</v>
      </c>
      <c r="B9" s="11" t="s">
        <v>2</v>
      </c>
      <c r="C9" s="117" t="s">
        <v>214</v>
      </c>
      <c r="D9" s="11" t="s">
        <v>215</v>
      </c>
      <c r="E9" s="5"/>
      <c r="F9" s="5"/>
      <c r="G9" s="5"/>
      <c r="H9" s="5"/>
      <c r="I9" s="5"/>
      <c r="J9" s="5"/>
    </row>
    <row r="10" spans="1:10" ht="25.5">
      <c r="A10" s="14">
        <v>1</v>
      </c>
      <c r="B10" s="246" t="s">
        <v>3</v>
      </c>
      <c r="C10" s="15" t="s">
        <v>4</v>
      </c>
      <c r="D10" s="16"/>
      <c r="E10" s="5"/>
      <c r="F10" s="5"/>
      <c r="G10" s="5"/>
      <c r="H10" s="5"/>
      <c r="I10" s="5"/>
      <c r="J10" s="5"/>
    </row>
    <row r="11" spans="1:10" ht="25.5">
      <c r="A11" s="14">
        <v>2</v>
      </c>
      <c r="B11" s="246" t="s">
        <v>5</v>
      </c>
      <c r="C11" s="15" t="s">
        <v>4</v>
      </c>
      <c r="D11" s="17"/>
      <c r="E11" s="5"/>
      <c r="F11" s="5"/>
      <c r="G11" s="5"/>
      <c r="H11" s="5"/>
      <c r="I11" s="5"/>
      <c r="J11" s="5"/>
    </row>
    <row r="12" spans="1:10" ht="25.5">
      <c r="A12" s="14">
        <v>3</v>
      </c>
      <c r="B12" s="246" t="s">
        <v>6</v>
      </c>
      <c r="C12" s="15" t="s">
        <v>4</v>
      </c>
      <c r="D12" s="17"/>
      <c r="E12" s="5"/>
      <c r="F12" s="5"/>
      <c r="G12" s="5"/>
      <c r="H12" s="5"/>
      <c r="I12" s="5"/>
      <c r="J12" s="5"/>
    </row>
    <row r="13" spans="1:10" ht="12.75">
      <c r="A13" s="18">
        <v>4</v>
      </c>
      <c r="B13" s="247" t="s">
        <v>7</v>
      </c>
      <c r="C13" s="329" t="s">
        <v>4</v>
      </c>
      <c r="D13" s="330"/>
      <c r="E13" s="5"/>
      <c r="F13" s="5"/>
      <c r="G13" s="5"/>
      <c r="H13" s="5"/>
      <c r="I13" s="5"/>
      <c r="J13" s="5"/>
    </row>
    <row r="14" spans="1:10" ht="38.25">
      <c r="A14" s="323"/>
      <c r="B14" s="341" t="s">
        <v>290</v>
      </c>
      <c r="C14" s="323"/>
      <c r="D14" s="323"/>
      <c r="E14" s="5"/>
      <c r="F14" s="5"/>
      <c r="G14" s="5"/>
      <c r="H14" s="5"/>
      <c r="I14" s="5"/>
      <c r="J14" s="5"/>
    </row>
    <row r="15" spans="1:10" ht="13.5" customHeight="1">
      <c r="A15" s="14">
        <v>5</v>
      </c>
      <c r="B15" s="246" t="s">
        <v>8</v>
      </c>
      <c r="C15" s="15" t="s">
        <v>4</v>
      </c>
      <c r="D15" s="19"/>
      <c r="E15" s="5"/>
      <c r="F15" s="5"/>
      <c r="G15" s="5"/>
      <c r="H15" s="5"/>
      <c r="I15" s="5"/>
      <c r="J15" s="5"/>
    </row>
    <row r="16" spans="1:10" ht="15" customHeight="1">
      <c r="A16" s="14">
        <v>6</v>
      </c>
      <c r="B16" s="247" t="s">
        <v>9</v>
      </c>
      <c r="C16" s="15" t="s">
        <v>4</v>
      </c>
      <c r="D16" s="20"/>
      <c r="E16" s="5"/>
      <c r="F16" s="5"/>
      <c r="G16" s="5"/>
      <c r="H16" s="5"/>
      <c r="I16" s="5"/>
      <c r="J16" s="5"/>
    </row>
    <row r="17" spans="1:10" ht="12.75">
      <c r="A17" s="14">
        <v>7</v>
      </c>
      <c r="B17" s="247" t="s">
        <v>10</v>
      </c>
      <c r="C17" s="15" t="s">
        <v>4</v>
      </c>
      <c r="D17" s="20"/>
      <c r="E17" s="5"/>
      <c r="F17" s="5"/>
      <c r="G17" s="5"/>
      <c r="H17" s="5"/>
      <c r="I17" s="5"/>
      <c r="J17" s="5"/>
    </row>
    <row r="18" spans="1:10" ht="25.5">
      <c r="A18" s="18">
        <v>8</v>
      </c>
      <c r="B18" s="248" t="s">
        <v>11</v>
      </c>
      <c r="C18" s="21" t="s">
        <v>4</v>
      </c>
      <c r="D18" s="17"/>
      <c r="E18" s="5"/>
      <c r="F18" s="5"/>
      <c r="G18" s="5"/>
      <c r="H18" s="5"/>
      <c r="I18" s="5"/>
      <c r="J18" s="5"/>
    </row>
    <row r="19" spans="1:10" ht="12.75">
      <c r="A19" s="18">
        <v>9</v>
      </c>
      <c r="B19" s="248" t="s">
        <v>12</v>
      </c>
      <c r="C19" s="21"/>
      <c r="D19" s="17"/>
      <c r="E19" s="5"/>
      <c r="F19" s="5"/>
      <c r="G19" s="5"/>
      <c r="H19" s="5"/>
      <c r="I19" s="5"/>
      <c r="J19" s="5"/>
    </row>
    <row r="20" spans="1:10" ht="12.75">
      <c r="A20" s="322"/>
      <c r="B20" s="249" t="s">
        <v>13</v>
      </c>
      <c r="C20" s="22" t="s">
        <v>4</v>
      </c>
      <c r="D20" s="23"/>
      <c r="E20" s="5"/>
      <c r="F20" s="5"/>
      <c r="G20" s="5"/>
      <c r="H20" s="5"/>
      <c r="I20" s="5"/>
      <c r="J20" s="5"/>
    </row>
    <row r="21" spans="1:10" ht="12.75">
      <c r="A21" s="322"/>
      <c r="B21" s="249" t="s">
        <v>14</v>
      </c>
      <c r="C21" s="22" t="s">
        <v>4</v>
      </c>
      <c r="D21" s="23"/>
      <c r="E21" s="5"/>
      <c r="F21" s="5"/>
      <c r="G21" s="5"/>
      <c r="H21" s="5"/>
      <c r="I21" s="5"/>
      <c r="J21" s="5"/>
    </row>
    <row r="22" spans="1:10" ht="12.75">
      <c r="A22" s="322"/>
      <c r="B22" s="249" t="s">
        <v>15</v>
      </c>
      <c r="C22" s="22" t="s">
        <v>4</v>
      </c>
      <c r="D22" s="23"/>
      <c r="E22" s="5"/>
      <c r="F22" s="5"/>
      <c r="G22" s="5"/>
      <c r="H22" s="5"/>
      <c r="I22" s="5"/>
      <c r="J22" s="5"/>
    </row>
    <row r="23" spans="1:10" ht="16.5" customHeight="1">
      <c r="A23" s="323"/>
      <c r="B23" s="250" t="s">
        <v>16</v>
      </c>
      <c r="C23" s="24" t="s">
        <v>4</v>
      </c>
      <c r="D23" s="19"/>
      <c r="E23" s="5"/>
      <c r="F23" s="5"/>
      <c r="G23" s="5"/>
      <c r="H23" s="5"/>
      <c r="I23" s="5"/>
      <c r="J23" s="5"/>
    </row>
    <row r="24" spans="1:10" ht="12.75">
      <c r="A24" s="14">
        <v>10</v>
      </c>
      <c r="B24" s="246" t="s">
        <v>17</v>
      </c>
      <c r="C24" s="24" t="s">
        <v>4</v>
      </c>
      <c r="D24" s="19"/>
      <c r="E24" s="5"/>
      <c r="F24" s="5"/>
      <c r="G24" s="5"/>
      <c r="H24" s="5"/>
      <c r="I24" s="5"/>
      <c r="J24" s="5"/>
    </row>
    <row r="25" spans="1:10" ht="12.75">
      <c r="A25" s="14">
        <v>11</v>
      </c>
      <c r="B25" s="246" t="s">
        <v>18</v>
      </c>
      <c r="C25" s="15" t="s">
        <v>4</v>
      </c>
      <c r="D25" s="20"/>
      <c r="E25" s="5"/>
      <c r="F25" s="5"/>
      <c r="G25" s="5"/>
      <c r="H25" s="5"/>
      <c r="I25" s="5"/>
      <c r="J25" s="5"/>
    </row>
    <row r="26" spans="1:10" ht="25.5">
      <c r="A26" s="14">
        <v>12</v>
      </c>
      <c r="B26" s="246" t="s">
        <v>19</v>
      </c>
      <c r="C26" s="15" t="s">
        <v>4</v>
      </c>
      <c r="D26" s="20"/>
      <c r="E26" s="5"/>
      <c r="F26" s="5"/>
      <c r="G26" s="5"/>
      <c r="H26" s="5"/>
      <c r="I26" s="5"/>
      <c r="J26" s="5"/>
    </row>
    <row r="27" spans="1:10" ht="12.75">
      <c r="A27" s="14">
        <v>13</v>
      </c>
      <c r="B27" s="246" t="s">
        <v>20</v>
      </c>
      <c r="C27" s="15" t="s">
        <v>4</v>
      </c>
      <c r="D27" s="20"/>
      <c r="E27" s="5"/>
      <c r="F27" s="5"/>
      <c r="G27" s="5"/>
      <c r="H27" s="5"/>
      <c r="I27" s="5"/>
      <c r="J27" s="5"/>
    </row>
    <row r="28" spans="1:10" ht="12.75">
      <c r="A28" s="14">
        <v>14</v>
      </c>
      <c r="B28" s="246" t="s">
        <v>324</v>
      </c>
      <c r="C28" s="15" t="s">
        <v>4</v>
      </c>
      <c r="D28" s="20"/>
      <c r="E28" s="5"/>
      <c r="F28" s="5"/>
      <c r="G28" s="5"/>
      <c r="H28" s="5"/>
      <c r="I28" s="5"/>
      <c r="J28" s="5"/>
    </row>
    <row r="29" spans="1:10" ht="69.75" customHeight="1">
      <c r="A29" s="14">
        <v>15</v>
      </c>
      <c r="B29" s="246" t="s">
        <v>21</v>
      </c>
      <c r="C29" s="15" t="s">
        <v>4</v>
      </c>
      <c r="D29" s="20"/>
      <c r="E29" s="5"/>
      <c r="F29" s="5"/>
      <c r="G29" s="5"/>
      <c r="H29" s="5"/>
      <c r="I29" s="5"/>
      <c r="J29" s="5"/>
    </row>
    <row r="30" spans="1:10" ht="28.5" customHeight="1">
      <c r="A30" s="14"/>
      <c r="B30" s="246" t="s">
        <v>255</v>
      </c>
      <c r="C30" s="15" t="s">
        <v>132</v>
      </c>
      <c r="D30" s="20"/>
      <c r="E30" s="5"/>
      <c r="F30" s="5"/>
      <c r="G30" s="5"/>
      <c r="H30" s="5"/>
      <c r="I30" s="5"/>
      <c r="J30" s="5"/>
    </row>
    <row r="31" spans="1:10" ht="25.5">
      <c r="A31" s="14">
        <v>17</v>
      </c>
      <c r="B31" s="246" t="s">
        <v>22</v>
      </c>
      <c r="C31" s="15" t="s">
        <v>4</v>
      </c>
      <c r="D31" s="25"/>
      <c r="E31" s="5"/>
      <c r="F31" s="5"/>
      <c r="G31" s="5"/>
      <c r="H31" s="5"/>
      <c r="I31" s="5"/>
      <c r="J31" s="5"/>
    </row>
    <row r="32" spans="2:10" ht="25.5">
      <c r="B32" s="336" t="s">
        <v>36</v>
      </c>
      <c r="G32" s="5"/>
      <c r="H32" s="5"/>
      <c r="I32" s="5"/>
      <c r="J32" s="5"/>
    </row>
    <row r="34" spans="2:4" ht="15.75">
      <c r="B34" s="332" t="s">
        <v>210</v>
      </c>
      <c r="C34" s="333"/>
      <c r="D34" s="334"/>
    </row>
    <row r="35" spans="1:4" ht="25.5">
      <c r="A35" s="342" t="s">
        <v>1</v>
      </c>
      <c r="B35" s="26" t="s">
        <v>23</v>
      </c>
      <c r="C35" s="117" t="s">
        <v>310</v>
      </c>
      <c r="D35" s="11" t="s">
        <v>215</v>
      </c>
    </row>
    <row r="36" spans="1:4" ht="25.5">
      <c r="A36" s="14">
        <v>1</v>
      </c>
      <c r="B36" s="246" t="s">
        <v>24</v>
      </c>
      <c r="C36" s="14" t="s">
        <v>25</v>
      </c>
      <c r="D36" s="11"/>
    </row>
    <row r="37" spans="1:4" ht="12.75">
      <c r="A37" s="14">
        <v>2</v>
      </c>
      <c r="B37" s="246" t="s">
        <v>26</v>
      </c>
      <c r="C37" s="14" t="s">
        <v>25</v>
      </c>
      <c r="D37" s="11"/>
    </row>
    <row r="38" spans="1:4" ht="25.5">
      <c r="A38" s="14">
        <v>3</v>
      </c>
      <c r="B38" s="246" t="s">
        <v>27</v>
      </c>
      <c r="C38" s="14" t="s">
        <v>25</v>
      </c>
      <c r="D38" s="11"/>
    </row>
    <row r="39" spans="1:4" ht="38.25">
      <c r="A39" s="14">
        <v>4</v>
      </c>
      <c r="B39" s="246" t="s">
        <v>28</v>
      </c>
      <c r="C39" s="14" t="s">
        <v>25</v>
      </c>
      <c r="D39" s="11"/>
    </row>
    <row r="40" spans="1:4" ht="25.5">
      <c r="A40" s="14">
        <v>5</v>
      </c>
      <c r="B40" s="246" t="s">
        <v>29</v>
      </c>
      <c r="C40" s="14" t="s">
        <v>25</v>
      </c>
      <c r="D40" s="11"/>
    </row>
    <row r="41" spans="1:4" ht="12.75">
      <c r="A41" s="14">
        <v>6</v>
      </c>
      <c r="B41" s="246" t="s">
        <v>30</v>
      </c>
      <c r="C41" s="14" t="s">
        <v>25</v>
      </c>
      <c r="D41" s="11"/>
    </row>
    <row r="42" spans="1:4" ht="25.5">
      <c r="A42" s="14">
        <v>7</v>
      </c>
      <c r="B42" s="246" t="s">
        <v>31</v>
      </c>
      <c r="C42" s="14" t="s">
        <v>25</v>
      </c>
      <c r="D42" s="11"/>
    </row>
    <row r="43" spans="1:4" ht="12.75">
      <c r="A43" s="14">
        <v>8</v>
      </c>
      <c r="B43" s="246" t="s">
        <v>32</v>
      </c>
      <c r="C43" s="14" t="s">
        <v>25</v>
      </c>
      <c r="D43" s="14"/>
    </row>
    <row r="44" spans="1:4" ht="12.75">
      <c r="A44" s="14">
        <v>9</v>
      </c>
      <c r="B44" s="246" t="s">
        <v>33</v>
      </c>
      <c r="C44" s="14" t="s">
        <v>25</v>
      </c>
      <c r="D44" s="14"/>
    </row>
    <row r="45" spans="1:4" ht="12.75">
      <c r="A45" s="14">
        <v>10</v>
      </c>
      <c r="B45" s="246" t="s">
        <v>34</v>
      </c>
      <c r="C45" s="14" t="s">
        <v>25</v>
      </c>
      <c r="D45" s="11" t="s">
        <v>35</v>
      </c>
    </row>
    <row r="46" spans="1:6" ht="12.75">
      <c r="A46" s="335"/>
      <c r="B46" s="4"/>
      <c r="C46" s="4"/>
      <c r="D46" s="4"/>
      <c r="E46" s="4"/>
      <c r="F46" s="5"/>
    </row>
    <row r="47" spans="1:6" ht="15.75">
      <c r="A47" s="27"/>
      <c r="B47" s="28" t="s">
        <v>211</v>
      </c>
      <c r="C47" s="29"/>
      <c r="D47" s="29"/>
      <c r="E47" s="29"/>
      <c r="F47" s="5"/>
    </row>
    <row r="48" spans="1:6" ht="15.75">
      <c r="A48" s="27"/>
      <c r="B48" s="30" t="s">
        <v>212</v>
      </c>
      <c r="C48" s="29"/>
      <c r="D48" s="29"/>
      <c r="E48" s="29"/>
      <c r="F48" s="5"/>
    </row>
    <row r="49" spans="1:6" ht="12.75">
      <c r="A49" s="27"/>
      <c r="E49" s="29"/>
      <c r="F49" s="5"/>
    </row>
    <row r="50" spans="1:6" ht="12.75">
      <c r="A50" s="27"/>
      <c r="E50" s="29"/>
      <c r="F50" s="5"/>
    </row>
    <row r="51" spans="1:6" ht="12.75">
      <c r="A51" s="27"/>
      <c r="E51" s="29"/>
      <c r="F51" s="5"/>
    </row>
    <row r="52" spans="1:4" ht="15.75">
      <c r="A52" s="318" t="s">
        <v>213</v>
      </c>
      <c r="B52" s="319"/>
      <c r="C52" s="319"/>
      <c r="D52" s="320"/>
    </row>
    <row r="53" spans="1:4" ht="26.25" thickBot="1">
      <c r="A53" s="201" t="s">
        <v>1</v>
      </c>
      <c r="B53" s="202" t="s">
        <v>37</v>
      </c>
      <c r="C53" s="202" t="s">
        <v>38</v>
      </c>
      <c r="D53" s="203" t="s">
        <v>39</v>
      </c>
    </row>
    <row r="54" spans="1:6" ht="25.5">
      <c r="A54" s="321">
        <v>1</v>
      </c>
      <c r="B54" s="287" t="s">
        <v>41</v>
      </c>
      <c r="C54" s="288" t="s">
        <v>40</v>
      </c>
      <c r="D54" s="289"/>
      <c r="E54" s="286"/>
      <c r="F54" s="286"/>
    </row>
    <row r="55" spans="1:6" ht="12.75">
      <c r="A55" s="337"/>
      <c r="B55" s="290" t="s">
        <v>42</v>
      </c>
      <c r="C55" s="291" t="s">
        <v>40</v>
      </c>
      <c r="D55" s="292"/>
      <c r="E55" s="286"/>
      <c r="F55" s="286"/>
    </row>
    <row r="56" spans="1:6" ht="12.75">
      <c r="A56" s="337"/>
      <c r="B56" s="290" t="s">
        <v>43</v>
      </c>
      <c r="C56" s="291" t="s">
        <v>40</v>
      </c>
      <c r="D56" s="292"/>
      <c r="E56" s="286"/>
      <c r="F56" s="286"/>
    </row>
    <row r="57" spans="1:6" ht="12.75">
      <c r="A57" s="338"/>
      <c r="B57" s="290" t="s">
        <v>44</v>
      </c>
      <c r="C57" s="291" t="s">
        <v>40</v>
      </c>
      <c r="D57" s="292"/>
      <c r="E57" s="286"/>
      <c r="F57" s="286"/>
    </row>
    <row r="58" spans="1:6" ht="42" customHeight="1">
      <c r="A58" s="293">
        <v>2</v>
      </c>
      <c r="B58" s="294" t="s">
        <v>45</v>
      </c>
      <c r="C58" s="291" t="s">
        <v>46</v>
      </c>
      <c r="D58" s="292"/>
      <c r="E58" s="286"/>
      <c r="F58" s="286"/>
    </row>
    <row r="59" spans="1:6" ht="38.25">
      <c r="A59" s="293">
        <v>3</v>
      </c>
      <c r="B59" s="294" t="s">
        <v>47</v>
      </c>
      <c r="C59" s="291" t="s">
        <v>40</v>
      </c>
      <c r="D59" s="292"/>
      <c r="E59" s="286"/>
      <c r="F59" s="286"/>
    </row>
    <row r="60" spans="1:6" ht="12.75">
      <c r="A60" s="293">
        <v>4</v>
      </c>
      <c r="B60" s="294" t="s">
        <v>48</v>
      </c>
      <c r="C60" s="291" t="s">
        <v>40</v>
      </c>
      <c r="D60" s="292"/>
      <c r="E60" s="286"/>
      <c r="F60" s="286"/>
    </row>
    <row r="61" spans="1:6" ht="12.75">
      <c r="A61" s="339">
        <v>5</v>
      </c>
      <c r="B61" s="294" t="s">
        <v>49</v>
      </c>
      <c r="C61" s="291"/>
      <c r="D61" s="295"/>
      <c r="E61" s="286"/>
      <c r="F61" s="286"/>
    </row>
    <row r="62" spans="1:6" ht="12.75">
      <c r="A62" s="321"/>
      <c r="B62" s="294" t="s">
        <v>50</v>
      </c>
      <c r="C62" s="291" t="s">
        <v>40</v>
      </c>
      <c r="D62" s="295"/>
      <c r="E62" s="286"/>
      <c r="F62" s="286"/>
    </row>
    <row r="63" spans="1:6" ht="12.75">
      <c r="A63" s="340"/>
      <c r="B63" s="294" t="s">
        <v>51</v>
      </c>
      <c r="C63" s="291" t="s">
        <v>40</v>
      </c>
      <c r="D63" s="295"/>
      <c r="E63" s="286"/>
      <c r="F63" s="286"/>
    </row>
    <row r="64" spans="1:6" ht="12.75">
      <c r="A64" s="293">
        <v>6</v>
      </c>
      <c r="B64" s="294" t="s">
        <v>52</v>
      </c>
      <c r="C64" s="291" t="s">
        <v>40</v>
      </c>
      <c r="D64" s="295"/>
      <c r="E64" s="286"/>
      <c r="F64" s="286"/>
    </row>
    <row r="65" spans="1:6" ht="12.75">
      <c r="A65" s="293">
        <v>7</v>
      </c>
      <c r="B65" s="294" t="s">
        <v>53</v>
      </c>
      <c r="C65" s="291" t="s">
        <v>40</v>
      </c>
      <c r="D65" s="295"/>
      <c r="E65" s="286"/>
      <c r="F65" s="286"/>
    </row>
    <row r="66" spans="1:6" ht="25.5">
      <c r="A66" s="293">
        <v>8</v>
      </c>
      <c r="B66" s="294" t="s">
        <v>54</v>
      </c>
      <c r="C66" s="291" t="s">
        <v>40</v>
      </c>
      <c r="D66" s="295"/>
      <c r="E66" s="286"/>
      <c r="F66" s="286"/>
    </row>
    <row r="67" spans="1:6" ht="12.75">
      <c r="A67" s="293">
        <v>9</v>
      </c>
      <c r="B67" s="294" t="s">
        <v>55</v>
      </c>
      <c r="C67" s="291" t="s">
        <v>40</v>
      </c>
      <c r="D67" s="295"/>
      <c r="E67" s="286"/>
      <c r="F67" s="286"/>
    </row>
    <row r="68" spans="1:6" ht="12.75">
      <c r="A68" s="293">
        <v>10</v>
      </c>
      <c r="B68" s="294" t="s">
        <v>56</v>
      </c>
      <c r="C68" s="291" t="s">
        <v>40</v>
      </c>
      <c r="D68" s="295"/>
      <c r="E68" s="286"/>
      <c r="F68" s="286"/>
    </row>
    <row r="69" spans="1:6" ht="12.75">
      <c r="A69" s="293">
        <v>11</v>
      </c>
      <c r="B69" s="294" t="s">
        <v>57</v>
      </c>
      <c r="C69" s="291" t="s">
        <v>40</v>
      </c>
      <c r="D69" s="295"/>
      <c r="E69" s="286"/>
      <c r="F69" s="286"/>
    </row>
    <row r="70" spans="1:6" ht="12.75">
      <c r="A70" s="293">
        <v>12</v>
      </c>
      <c r="B70" s="294" t="s">
        <v>58</v>
      </c>
      <c r="C70" s="291" t="s">
        <v>40</v>
      </c>
      <c r="D70" s="295"/>
      <c r="E70" s="286"/>
      <c r="F70" s="286"/>
    </row>
    <row r="71" spans="1:6" ht="12.75">
      <c r="A71" s="293">
        <v>13</v>
      </c>
      <c r="B71" s="294" t="s">
        <v>59</v>
      </c>
      <c r="C71" s="291" t="s">
        <v>40</v>
      </c>
      <c r="D71" s="295"/>
      <c r="E71" s="286"/>
      <c r="F71" s="286"/>
    </row>
    <row r="72" spans="1:6" ht="25.5">
      <c r="A72" s="293">
        <v>14</v>
      </c>
      <c r="B72" s="294" t="s">
        <v>60</v>
      </c>
      <c r="C72" s="291" t="s">
        <v>40</v>
      </c>
      <c r="D72" s="295"/>
      <c r="E72" s="286"/>
      <c r="F72" s="286"/>
    </row>
    <row r="73" spans="1:6" ht="12.75">
      <c r="A73" s="293">
        <v>15</v>
      </c>
      <c r="B73" s="296" t="s">
        <v>61</v>
      </c>
      <c r="C73" s="291" t="s">
        <v>40</v>
      </c>
      <c r="D73" s="295"/>
      <c r="E73" s="286"/>
      <c r="F73" s="286"/>
    </row>
    <row r="74" spans="1:6" ht="51">
      <c r="A74" s="293">
        <v>16</v>
      </c>
      <c r="B74" s="297" t="s">
        <v>62</v>
      </c>
      <c r="C74" s="291" t="s">
        <v>63</v>
      </c>
      <c r="D74" s="295"/>
      <c r="E74" s="286"/>
      <c r="F74" s="286"/>
    </row>
    <row r="75" spans="1:6" ht="25.5">
      <c r="A75" s="293">
        <v>17</v>
      </c>
      <c r="B75" s="298" t="s">
        <v>64</v>
      </c>
      <c r="C75" s="291" t="s">
        <v>40</v>
      </c>
      <c r="D75" s="299"/>
      <c r="E75" s="286"/>
      <c r="F75" s="286"/>
    </row>
    <row r="76" spans="1:6" ht="20.25" customHeight="1">
      <c r="A76" s="293">
        <v>18</v>
      </c>
      <c r="B76" s="296" t="s">
        <v>65</v>
      </c>
      <c r="C76" s="288" t="s">
        <v>40</v>
      </c>
      <c r="D76" s="295"/>
      <c r="E76" s="286"/>
      <c r="F76" s="286"/>
    </row>
    <row r="77" spans="1:6" ht="38.25">
      <c r="A77" s="293">
        <v>19</v>
      </c>
      <c r="B77" s="296" t="s">
        <v>66</v>
      </c>
      <c r="C77" s="291" t="s">
        <v>46</v>
      </c>
      <c r="D77" s="295"/>
      <c r="E77" s="286"/>
      <c r="F77" s="286"/>
    </row>
    <row r="78" spans="1:6" ht="38.25">
      <c r="A78" s="293">
        <v>20</v>
      </c>
      <c r="B78" s="294" t="s">
        <v>67</v>
      </c>
      <c r="C78" s="291" t="s">
        <v>40</v>
      </c>
      <c r="D78" s="295"/>
      <c r="E78" s="286"/>
      <c r="F78" s="286"/>
    </row>
    <row r="79" spans="1:6" ht="12.75">
      <c r="A79" s="300"/>
      <c r="C79" s="317"/>
      <c r="D79" s="317"/>
      <c r="E79" s="317"/>
      <c r="F79" s="317"/>
    </row>
    <row r="80" spans="1:6" ht="25.5">
      <c r="A80" s="300"/>
      <c r="B80" s="303" t="s">
        <v>309</v>
      </c>
      <c r="C80" s="302"/>
      <c r="D80" s="301"/>
      <c r="E80" s="286"/>
      <c r="F80" s="286"/>
    </row>
    <row r="81" spans="1:6" ht="12.75">
      <c r="A81" s="300"/>
      <c r="B81" s="301"/>
      <c r="C81" s="302"/>
      <c r="D81" s="301"/>
      <c r="E81" s="286"/>
      <c r="F81" s="286"/>
    </row>
  </sheetData>
  <printOptions/>
  <pageMargins left="0.75" right="0.75" top="1" bottom="1" header="0.5" footer="0.5"/>
  <pageSetup horizontalDpi="1200" verticalDpi="12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3">
      <selection activeCell="F27" sqref="F27"/>
    </sheetView>
  </sheetViews>
  <sheetFormatPr defaultColWidth="9.00390625" defaultRowHeight="12.75"/>
  <cols>
    <col min="1" max="1" width="6.25390625" style="0" customWidth="1"/>
    <col min="2" max="2" width="23.00390625" style="0" customWidth="1"/>
    <col min="3" max="3" width="10.00390625" style="0" customWidth="1"/>
    <col min="4" max="4" width="13.375" style="0" customWidth="1"/>
    <col min="9" max="9" width="5.625" style="0" customWidth="1"/>
    <col min="10" max="10" width="10.25390625" style="0" customWidth="1"/>
    <col min="11" max="11" width="12.00390625" style="0" customWidth="1"/>
    <col min="12" max="12" width="11.75390625" style="0" customWidth="1"/>
  </cols>
  <sheetData>
    <row r="1" spans="2:10" ht="14.25">
      <c r="B1" s="195" t="s">
        <v>298</v>
      </c>
      <c r="J1" s="196" t="s">
        <v>295</v>
      </c>
    </row>
    <row r="2" spans="1:12" ht="18">
      <c r="A2" s="428" t="s">
        <v>68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</row>
    <row r="3" spans="1:12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">
      <c r="A4" s="34" t="s">
        <v>1</v>
      </c>
      <c r="B4" s="34" t="s">
        <v>69</v>
      </c>
      <c r="C4" s="34" t="s">
        <v>70</v>
      </c>
      <c r="D4" s="34" t="s">
        <v>71</v>
      </c>
      <c r="E4" s="35" t="s">
        <v>72</v>
      </c>
      <c r="F4" s="34" t="s">
        <v>73</v>
      </c>
      <c r="G4" s="34" t="s">
        <v>219</v>
      </c>
      <c r="H4" s="34" t="s">
        <v>220</v>
      </c>
      <c r="I4" s="34" t="s">
        <v>119</v>
      </c>
      <c r="J4" s="34" t="s">
        <v>217</v>
      </c>
      <c r="K4" s="34" t="s">
        <v>216</v>
      </c>
      <c r="L4" s="34" t="s">
        <v>218</v>
      </c>
    </row>
    <row r="5" spans="1:12" ht="12.75">
      <c r="A5" s="125">
        <v>1</v>
      </c>
      <c r="B5" s="36" t="s">
        <v>74</v>
      </c>
      <c r="C5" s="37">
        <v>16000</v>
      </c>
      <c r="D5" s="34"/>
      <c r="E5" s="38"/>
      <c r="F5" s="120"/>
      <c r="G5" s="121"/>
      <c r="H5" s="122"/>
      <c r="I5" s="123"/>
      <c r="J5" s="122">
        <f>H5*(100+I5)%</f>
        <v>0</v>
      </c>
      <c r="K5" s="122">
        <f>H5*G5</f>
        <v>0</v>
      </c>
      <c r="L5" s="122">
        <f>K5*(100+I5)%</f>
        <v>0</v>
      </c>
    </row>
    <row r="6" spans="1:12" ht="12.75">
      <c r="A6" s="125">
        <v>2</v>
      </c>
      <c r="B6" s="36" t="s">
        <v>76</v>
      </c>
      <c r="C6" s="37">
        <v>2000</v>
      </c>
      <c r="D6" s="39"/>
      <c r="E6" s="39"/>
      <c r="F6" s="120"/>
      <c r="G6" s="121"/>
      <c r="H6" s="122"/>
      <c r="I6" s="123"/>
      <c r="J6" s="122">
        <f aca="true" t="shared" si="0" ref="J6:J41">H6*(100+I6)%</f>
        <v>0</v>
      </c>
      <c r="K6" s="122">
        <f aca="true" t="shared" si="1" ref="K6:K41">H6*G6</f>
        <v>0</v>
      </c>
      <c r="L6" s="122">
        <f aca="true" t="shared" si="2" ref="L6:L41">K6*(100+I6)%</f>
        <v>0</v>
      </c>
    </row>
    <row r="7" spans="1:12" ht="12.75">
      <c r="A7" s="125">
        <v>3</v>
      </c>
      <c r="B7" s="36" t="s">
        <v>77</v>
      </c>
      <c r="C7" s="37">
        <v>3200</v>
      </c>
      <c r="D7" s="39"/>
      <c r="E7" s="40"/>
      <c r="F7" s="120"/>
      <c r="G7" s="121"/>
      <c r="H7" s="122"/>
      <c r="I7" s="123"/>
      <c r="J7" s="122">
        <f t="shared" si="0"/>
        <v>0</v>
      </c>
      <c r="K7" s="122">
        <f t="shared" si="1"/>
        <v>0</v>
      </c>
      <c r="L7" s="122">
        <f t="shared" si="2"/>
        <v>0</v>
      </c>
    </row>
    <row r="8" spans="1:12" ht="12.75">
      <c r="A8" s="125">
        <v>4</v>
      </c>
      <c r="B8" s="36" t="s">
        <v>78</v>
      </c>
      <c r="C8" s="37">
        <v>16000</v>
      </c>
      <c r="D8" s="39"/>
      <c r="E8" s="40"/>
      <c r="F8" s="120"/>
      <c r="G8" s="121"/>
      <c r="H8" s="122"/>
      <c r="I8" s="123"/>
      <c r="J8" s="122">
        <f t="shared" si="0"/>
        <v>0</v>
      </c>
      <c r="K8" s="122">
        <f t="shared" si="1"/>
        <v>0</v>
      </c>
      <c r="L8" s="122">
        <f t="shared" si="2"/>
        <v>0</v>
      </c>
    </row>
    <row r="9" spans="1:12" ht="12.75">
      <c r="A9" s="125">
        <v>5</v>
      </c>
      <c r="B9" s="41" t="s">
        <v>79</v>
      </c>
      <c r="C9" s="42">
        <v>4000</v>
      </c>
      <c r="D9" s="39"/>
      <c r="E9" s="39"/>
      <c r="F9" s="120"/>
      <c r="G9" s="121"/>
      <c r="H9" s="122"/>
      <c r="I9" s="123"/>
      <c r="J9" s="122">
        <f t="shared" si="0"/>
        <v>0</v>
      </c>
      <c r="K9" s="122">
        <f t="shared" si="1"/>
        <v>0</v>
      </c>
      <c r="L9" s="122">
        <f t="shared" si="2"/>
        <v>0</v>
      </c>
    </row>
    <row r="10" spans="1:12" ht="12.75">
      <c r="A10" s="125">
        <v>6</v>
      </c>
      <c r="B10" s="41" t="s">
        <v>80</v>
      </c>
      <c r="C10" s="42">
        <v>700</v>
      </c>
      <c r="D10" s="39"/>
      <c r="E10" s="39"/>
      <c r="F10" s="120"/>
      <c r="G10" s="121"/>
      <c r="H10" s="122"/>
      <c r="I10" s="123"/>
      <c r="J10" s="122">
        <f t="shared" si="0"/>
        <v>0</v>
      </c>
      <c r="K10" s="122">
        <f t="shared" si="1"/>
        <v>0</v>
      </c>
      <c r="L10" s="122">
        <f t="shared" si="2"/>
        <v>0</v>
      </c>
    </row>
    <row r="11" spans="1:12" ht="12.75">
      <c r="A11" s="125">
        <v>7</v>
      </c>
      <c r="B11" s="36" t="s">
        <v>81</v>
      </c>
      <c r="C11" s="37">
        <v>8000</v>
      </c>
      <c r="D11" s="39"/>
      <c r="E11" s="39"/>
      <c r="F11" s="120"/>
      <c r="G11" s="121"/>
      <c r="H11" s="122"/>
      <c r="I11" s="123"/>
      <c r="J11" s="122">
        <f t="shared" si="0"/>
        <v>0</v>
      </c>
      <c r="K11" s="122">
        <f t="shared" si="1"/>
        <v>0</v>
      </c>
      <c r="L11" s="122">
        <f t="shared" si="2"/>
        <v>0</v>
      </c>
    </row>
    <row r="12" spans="1:12" ht="12.75">
      <c r="A12" s="125">
        <v>8</v>
      </c>
      <c r="B12" s="36" t="s">
        <v>82</v>
      </c>
      <c r="C12" s="43">
        <v>100</v>
      </c>
      <c r="D12" s="39"/>
      <c r="E12" s="39"/>
      <c r="F12" s="120"/>
      <c r="G12" s="121"/>
      <c r="H12" s="122"/>
      <c r="I12" s="123"/>
      <c r="J12" s="122">
        <f t="shared" si="0"/>
        <v>0</v>
      </c>
      <c r="K12" s="122">
        <f t="shared" si="1"/>
        <v>0</v>
      </c>
      <c r="L12" s="122">
        <f t="shared" si="2"/>
        <v>0</v>
      </c>
    </row>
    <row r="13" spans="1:12" ht="12.75">
      <c r="A13" s="125">
        <v>9</v>
      </c>
      <c r="B13" s="36" t="s">
        <v>83</v>
      </c>
      <c r="C13" s="37">
        <v>12000</v>
      </c>
      <c r="D13" s="39"/>
      <c r="E13" s="39"/>
      <c r="F13" s="120"/>
      <c r="G13" s="121"/>
      <c r="H13" s="122"/>
      <c r="I13" s="123"/>
      <c r="J13" s="122">
        <f t="shared" si="0"/>
        <v>0</v>
      </c>
      <c r="K13" s="122">
        <f t="shared" si="1"/>
        <v>0</v>
      </c>
      <c r="L13" s="122">
        <f t="shared" si="2"/>
        <v>0</v>
      </c>
    </row>
    <row r="14" spans="1:12" ht="12.75">
      <c r="A14" s="125">
        <v>10</v>
      </c>
      <c r="B14" s="36" t="s">
        <v>84</v>
      </c>
      <c r="C14" s="37">
        <v>10000</v>
      </c>
      <c r="D14" s="39"/>
      <c r="E14" s="39"/>
      <c r="F14" s="120"/>
      <c r="G14" s="121"/>
      <c r="H14" s="122"/>
      <c r="I14" s="123"/>
      <c r="J14" s="122">
        <f t="shared" si="0"/>
        <v>0</v>
      </c>
      <c r="K14" s="122">
        <f t="shared" si="1"/>
        <v>0</v>
      </c>
      <c r="L14" s="122">
        <f t="shared" si="2"/>
        <v>0</v>
      </c>
    </row>
    <row r="15" spans="1:12" ht="12.75">
      <c r="A15" s="125">
        <v>11</v>
      </c>
      <c r="B15" s="36" t="s">
        <v>85</v>
      </c>
      <c r="C15" s="37">
        <v>12000</v>
      </c>
      <c r="D15" s="39"/>
      <c r="E15" s="39"/>
      <c r="F15" s="120"/>
      <c r="G15" s="121"/>
      <c r="H15" s="122"/>
      <c r="I15" s="123"/>
      <c r="J15" s="122">
        <f t="shared" si="0"/>
        <v>0</v>
      </c>
      <c r="K15" s="122">
        <f t="shared" si="1"/>
        <v>0</v>
      </c>
      <c r="L15" s="122">
        <f t="shared" si="2"/>
        <v>0</v>
      </c>
    </row>
    <row r="16" spans="1:12" ht="12.75">
      <c r="A16" s="125">
        <v>12</v>
      </c>
      <c r="B16" s="41" t="s">
        <v>86</v>
      </c>
      <c r="C16" s="42">
        <v>15000</v>
      </c>
      <c r="D16" s="39"/>
      <c r="E16" s="39"/>
      <c r="F16" s="120"/>
      <c r="G16" s="121"/>
      <c r="H16" s="122"/>
      <c r="I16" s="123"/>
      <c r="J16" s="122">
        <f t="shared" si="0"/>
        <v>0</v>
      </c>
      <c r="K16" s="122">
        <f t="shared" si="1"/>
        <v>0</v>
      </c>
      <c r="L16" s="122">
        <f t="shared" si="2"/>
        <v>0</v>
      </c>
    </row>
    <row r="17" spans="1:12" ht="13.5" customHeight="1">
      <c r="A17" s="125">
        <v>13</v>
      </c>
      <c r="B17" s="41" t="s">
        <v>87</v>
      </c>
      <c r="C17" s="42">
        <v>8000</v>
      </c>
      <c r="D17" s="39"/>
      <c r="E17" s="40"/>
      <c r="F17" s="120"/>
      <c r="G17" s="121"/>
      <c r="H17" s="122"/>
      <c r="I17" s="123"/>
      <c r="J17" s="122">
        <f t="shared" si="0"/>
        <v>0</v>
      </c>
      <c r="K17" s="122">
        <f t="shared" si="1"/>
        <v>0</v>
      </c>
      <c r="L17" s="122">
        <f t="shared" si="2"/>
        <v>0</v>
      </c>
    </row>
    <row r="18" spans="1:12" ht="12.75">
      <c r="A18" s="125">
        <v>14</v>
      </c>
      <c r="B18" s="41" t="s">
        <v>88</v>
      </c>
      <c r="C18" s="42">
        <v>1800</v>
      </c>
      <c r="D18" s="39"/>
      <c r="E18" s="39"/>
      <c r="F18" s="120"/>
      <c r="G18" s="121"/>
      <c r="H18" s="122"/>
      <c r="I18" s="123"/>
      <c r="J18" s="122">
        <f t="shared" si="0"/>
        <v>0</v>
      </c>
      <c r="K18" s="122">
        <f t="shared" si="1"/>
        <v>0</v>
      </c>
      <c r="L18" s="122">
        <f t="shared" si="2"/>
        <v>0</v>
      </c>
    </row>
    <row r="19" spans="1:12" ht="12.75">
      <c r="A19" s="125">
        <v>15</v>
      </c>
      <c r="B19" s="36" t="s">
        <v>89</v>
      </c>
      <c r="C19" s="37">
        <v>3000</v>
      </c>
      <c r="D19" s="39"/>
      <c r="E19" s="39"/>
      <c r="F19" s="120"/>
      <c r="G19" s="121"/>
      <c r="H19" s="122"/>
      <c r="I19" s="123"/>
      <c r="J19" s="122">
        <f t="shared" si="0"/>
        <v>0</v>
      </c>
      <c r="K19" s="122">
        <f t="shared" si="1"/>
        <v>0</v>
      </c>
      <c r="L19" s="122">
        <f t="shared" si="2"/>
        <v>0</v>
      </c>
    </row>
    <row r="20" spans="1:12" ht="12.75">
      <c r="A20" s="125">
        <v>16</v>
      </c>
      <c r="B20" s="36" t="s">
        <v>90</v>
      </c>
      <c r="C20" s="37">
        <v>100</v>
      </c>
      <c r="D20" s="39"/>
      <c r="E20" s="39"/>
      <c r="F20" s="120"/>
      <c r="G20" s="121"/>
      <c r="H20" s="122"/>
      <c r="I20" s="123"/>
      <c r="J20" s="122">
        <f t="shared" si="0"/>
        <v>0</v>
      </c>
      <c r="K20" s="122">
        <f t="shared" si="1"/>
        <v>0</v>
      </c>
      <c r="L20" s="122">
        <f t="shared" si="2"/>
        <v>0</v>
      </c>
    </row>
    <row r="21" spans="1:12" ht="12.75">
      <c r="A21" s="125">
        <v>17</v>
      </c>
      <c r="B21" s="36" t="s">
        <v>91</v>
      </c>
      <c r="C21" s="37">
        <v>600</v>
      </c>
      <c r="D21" s="39"/>
      <c r="E21" s="39"/>
      <c r="F21" s="120"/>
      <c r="G21" s="121"/>
      <c r="H21" s="122"/>
      <c r="I21" s="123"/>
      <c r="J21" s="122">
        <f t="shared" si="0"/>
        <v>0</v>
      </c>
      <c r="K21" s="122">
        <f t="shared" si="1"/>
        <v>0</v>
      </c>
      <c r="L21" s="122">
        <f t="shared" si="2"/>
        <v>0</v>
      </c>
    </row>
    <row r="22" spans="1:12" ht="12.75">
      <c r="A22" s="125">
        <v>18</v>
      </c>
      <c r="B22" s="36" t="s">
        <v>92</v>
      </c>
      <c r="C22" s="37">
        <v>3400</v>
      </c>
      <c r="D22" s="39"/>
      <c r="E22" s="39"/>
      <c r="F22" s="120"/>
      <c r="G22" s="121"/>
      <c r="H22" s="122"/>
      <c r="I22" s="123"/>
      <c r="J22" s="122">
        <f t="shared" si="0"/>
        <v>0</v>
      </c>
      <c r="K22" s="122">
        <f t="shared" si="1"/>
        <v>0</v>
      </c>
      <c r="L22" s="122">
        <f t="shared" si="2"/>
        <v>0</v>
      </c>
    </row>
    <row r="23" spans="1:12" ht="12.75">
      <c r="A23" s="125">
        <v>19</v>
      </c>
      <c r="B23" s="36" t="s">
        <v>93</v>
      </c>
      <c r="C23" s="37">
        <v>25000</v>
      </c>
      <c r="D23" s="39"/>
      <c r="E23" s="39"/>
      <c r="F23" s="120"/>
      <c r="G23" s="121"/>
      <c r="H23" s="122"/>
      <c r="I23" s="123"/>
      <c r="J23" s="122">
        <f t="shared" si="0"/>
        <v>0</v>
      </c>
      <c r="K23" s="122">
        <f t="shared" si="1"/>
        <v>0</v>
      </c>
      <c r="L23" s="122">
        <f t="shared" si="2"/>
        <v>0</v>
      </c>
    </row>
    <row r="24" spans="1:12" ht="12.75">
      <c r="A24" s="125">
        <v>20</v>
      </c>
      <c r="B24" s="36" t="s">
        <v>94</v>
      </c>
      <c r="C24" s="37">
        <v>25000</v>
      </c>
      <c r="D24" s="39"/>
      <c r="E24" s="39"/>
      <c r="F24" s="120"/>
      <c r="G24" s="121"/>
      <c r="H24" s="122"/>
      <c r="I24" s="123"/>
      <c r="J24" s="122">
        <f t="shared" si="0"/>
        <v>0</v>
      </c>
      <c r="K24" s="122">
        <f t="shared" si="1"/>
        <v>0</v>
      </c>
      <c r="L24" s="122">
        <f t="shared" si="2"/>
        <v>0</v>
      </c>
    </row>
    <row r="25" spans="1:12" ht="12.75">
      <c r="A25" s="125">
        <v>21</v>
      </c>
      <c r="B25" s="36" t="s">
        <v>95</v>
      </c>
      <c r="C25" s="37">
        <v>1000</v>
      </c>
      <c r="D25" s="39"/>
      <c r="E25" s="39"/>
      <c r="F25" s="120"/>
      <c r="G25" s="121"/>
      <c r="H25" s="122"/>
      <c r="I25" s="123"/>
      <c r="J25" s="122">
        <f t="shared" si="0"/>
        <v>0</v>
      </c>
      <c r="K25" s="122">
        <f t="shared" si="1"/>
        <v>0</v>
      </c>
      <c r="L25" s="122">
        <f t="shared" si="2"/>
        <v>0</v>
      </c>
    </row>
    <row r="26" spans="1:12" ht="12.75">
      <c r="A26" s="125">
        <v>22</v>
      </c>
      <c r="B26" s="36" t="s">
        <v>96</v>
      </c>
      <c r="C26" s="37">
        <v>1000</v>
      </c>
      <c r="D26" s="47"/>
      <c r="E26" s="47"/>
      <c r="F26" s="120"/>
      <c r="G26" s="121"/>
      <c r="H26" s="122"/>
      <c r="I26" s="123"/>
      <c r="J26" s="122">
        <f t="shared" si="0"/>
        <v>0</v>
      </c>
      <c r="K26" s="122">
        <f t="shared" si="1"/>
        <v>0</v>
      </c>
      <c r="L26" s="122">
        <f t="shared" si="2"/>
        <v>0</v>
      </c>
    </row>
    <row r="27" spans="1:12" ht="12.75">
      <c r="A27" s="125">
        <v>23</v>
      </c>
      <c r="B27" s="36" t="s">
        <v>97</v>
      </c>
      <c r="C27" s="37">
        <v>20000</v>
      </c>
      <c r="D27" s="47"/>
      <c r="E27" s="47"/>
      <c r="F27" s="120"/>
      <c r="G27" s="121"/>
      <c r="H27" s="122"/>
      <c r="I27" s="123"/>
      <c r="J27" s="122">
        <f t="shared" si="0"/>
        <v>0</v>
      </c>
      <c r="K27" s="122">
        <f t="shared" si="1"/>
        <v>0</v>
      </c>
      <c r="L27" s="122">
        <f t="shared" si="2"/>
        <v>0</v>
      </c>
    </row>
    <row r="28" spans="1:12" ht="12.75">
      <c r="A28" s="125">
        <v>24</v>
      </c>
      <c r="B28" s="36" t="s">
        <v>98</v>
      </c>
      <c r="C28" s="43">
        <v>30000</v>
      </c>
      <c r="D28" s="47"/>
      <c r="E28" s="47"/>
      <c r="F28" s="120"/>
      <c r="G28" s="121"/>
      <c r="H28" s="122"/>
      <c r="I28" s="123"/>
      <c r="J28" s="122">
        <f t="shared" si="0"/>
        <v>0</v>
      </c>
      <c r="K28" s="122">
        <f t="shared" si="1"/>
        <v>0</v>
      </c>
      <c r="L28" s="122">
        <f t="shared" si="2"/>
        <v>0</v>
      </c>
    </row>
    <row r="29" spans="1:12" ht="12.75">
      <c r="A29" s="125">
        <v>25</v>
      </c>
      <c r="B29" s="36" t="s">
        <v>99</v>
      </c>
      <c r="C29" s="43">
        <v>30000</v>
      </c>
      <c r="D29" s="47"/>
      <c r="E29" s="47"/>
      <c r="F29" s="120"/>
      <c r="G29" s="121"/>
      <c r="H29" s="122"/>
      <c r="I29" s="123"/>
      <c r="J29" s="122">
        <f t="shared" si="0"/>
        <v>0</v>
      </c>
      <c r="K29" s="122">
        <f t="shared" si="1"/>
        <v>0</v>
      </c>
      <c r="L29" s="122">
        <f t="shared" si="2"/>
        <v>0</v>
      </c>
    </row>
    <row r="30" spans="1:12" ht="12.75">
      <c r="A30" s="125">
        <v>26</v>
      </c>
      <c r="B30" s="36" t="s">
        <v>100</v>
      </c>
      <c r="C30" s="37">
        <v>12000</v>
      </c>
      <c r="D30" s="47"/>
      <c r="E30" s="47"/>
      <c r="F30" s="120"/>
      <c r="G30" s="121"/>
      <c r="H30" s="122"/>
      <c r="I30" s="123"/>
      <c r="J30" s="122">
        <f t="shared" si="0"/>
        <v>0</v>
      </c>
      <c r="K30" s="122">
        <f t="shared" si="1"/>
        <v>0</v>
      </c>
      <c r="L30" s="122">
        <f t="shared" si="2"/>
        <v>0</v>
      </c>
    </row>
    <row r="31" spans="1:12" ht="12.75">
      <c r="A31" s="125">
        <v>27</v>
      </c>
      <c r="B31" s="36" t="s">
        <v>101</v>
      </c>
      <c r="C31" s="37">
        <v>2200</v>
      </c>
      <c r="D31" s="47"/>
      <c r="E31" s="47"/>
      <c r="F31" s="120"/>
      <c r="G31" s="121"/>
      <c r="H31" s="122"/>
      <c r="I31" s="123"/>
      <c r="J31" s="122">
        <f t="shared" si="0"/>
        <v>0</v>
      </c>
      <c r="K31" s="122">
        <f t="shared" si="1"/>
        <v>0</v>
      </c>
      <c r="L31" s="122">
        <f t="shared" si="2"/>
        <v>0</v>
      </c>
    </row>
    <row r="32" spans="1:12" ht="12.75">
      <c r="A32" s="125">
        <v>28</v>
      </c>
      <c r="B32" s="36" t="s">
        <v>102</v>
      </c>
      <c r="C32" s="37">
        <v>2000</v>
      </c>
      <c r="D32" s="47"/>
      <c r="E32" s="47"/>
      <c r="F32" s="120"/>
      <c r="G32" s="121"/>
      <c r="H32" s="122"/>
      <c r="I32" s="123"/>
      <c r="J32" s="122">
        <f t="shared" si="0"/>
        <v>0</v>
      </c>
      <c r="K32" s="122">
        <f t="shared" si="1"/>
        <v>0</v>
      </c>
      <c r="L32" s="122">
        <f t="shared" si="2"/>
        <v>0</v>
      </c>
    </row>
    <row r="33" spans="1:12" ht="12.75">
      <c r="A33" s="48">
        <v>29</v>
      </c>
      <c r="B33" s="49" t="s">
        <v>103</v>
      </c>
      <c r="C33" s="48">
        <v>1500</v>
      </c>
      <c r="D33" s="47"/>
      <c r="E33" s="47"/>
      <c r="F33" s="120"/>
      <c r="G33" s="121"/>
      <c r="H33" s="122"/>
      <c r="I33" s="123"/>
      <c r="J33" s="122">
        <f t="shared" si="0"/>
        <v>0</v>
      </c>
      <c r="K33" s="122">
        <f t="shared" si="1"/>
        <v>0</v>
      </c>
      <c r="L33" s="122">
        <f t="shared" si="2"/>
        <v>0</v>
      </c>
    </row>
    <row r="34" spans="1:12" ht="12.75">
      <c r="A34" s="48">
        <v>30</v>
      </c>
      <c r="B34" s="49" t="s">
        <v>104</v>
      </c>
      <c r="C34" s="48">
        <v>1500</v>
      </c>
      <c r="D34" s="47"/>
      <c r="E34" s="47"/>
      <c r="F34" s="120"/>
      <c r="G34" s="121"/>
      <c r="H34" s="122"/>
      <c r="I34" s="123"/>
      <c r="J34" s="122">
        <f t="shared" si="0"/>
        <v>0</v>
      </c>
      <c r="K34" s="122">
        <f t="shared" si="1"/>
        <v>0</v>
      </c>
      <c r="L34" s="122">
        <f t="shared" si="2"/>
        <v>0</v>
      </c>
    </row>
    <row r="35" spans="1:12" ht="12.75">
      <c r="A35" s="48">
        <v>31</v>
      </c>
      <c r="B35" s="49" t="s">
        <v>105</v>
      </c>
      <c r="C35" s="48">
        <v>600</v>
      </c>
      <c r="D35" s="47"/>
      <c r="E35" s="47"/>
      <c r="F35" s="120"/>
      <c r="G35" s="121"/>
      <c r="H35" s="122"/>
      <c r="I35" s="123"/>
      <c r="J35" s="122">
        <f t="shared" si="0"/>
        <v>0</v>
      </c>
      <c r="K35" s="122">
        <f t="shared" si="1"/>
        <v>0</v>
      </c>
      <c r="L35" s="122">
        <f t="shared" si="2"/>
        <v>0</v>
      </c>
    </row>
    <row r="36" spans="1:12" ht="12.75">
      <c r="A36" s="48">
        <v>32</v>
      </c>
      <c r="B36" s="49" t="s">
        <v>106</v>
      </c>
      <c r="C36" s="48">
        <v>400</v>
      </c>
      <c r="D36" s="47"/>
      <c r="E36" s="47"/>
      <c r="F36" s="120"/>
      <c r="G36" s="121"/>
      <c r="H36" s="122"/>
      <c r="I36" s="123"/>
      <c r="J36" s="122">
        <f t="shared" si="0"/>
        <v>0</v>
      </c>
      <c r="K36" s="122">
        <f t="shared" si="1"/>
        <v>0</v>
      </c>
      <c r="L36" s="122">
        <f t="shared" si="2"/>
        <v>0</v>
      </c>
    </row>
    <row r="37" spans="1:12" ht="12.75">
      <c r="A37" s="48">
        <v>33</v>
      </c>
      <c r="B37" s="49" t="s">
        <v>107</v>
      </c>
      <c r="C37" s="48">
        <v>300</v>
      </c>
      <c r="D37" s="47"/>
      <c r="E37" s="47"/>
      <c r="F37" s="120"/>
      <c r="G37" s="121"/>
      <c r="H37" s="122"/>
      <c r="I37" s="123"/>
      <c r="J37" s="122">
        <f t="shared" si="0"/>
        <v>0</v>
      </c>
      <c r="K37" s="122">
        <f t="shared" si="1"/>
        <v>0</v>
      </c>
      <c r="L37" s="122">
        <f t="shared" si="2"/>
        <v>0</v>
      </c>
    </row>
    <row r="38" spans="1:12" ht="12.75">
      <c r="A38" s="48">
        <v>34</v>
      </c>
      <c r="B38" s="49" t="s">
        <v>108</v>
      </c>
      <c r="C38" s="48">
        <v>1600</v>
      </c>
      <c r="D38" s="47"/>
      <c r="E38" s="47"/>
      <c r="F38" s="120"/>
      <c r="G38" s="121"/>
      <c r="H38" s="122"/>
      <c r="I38" s="123"/>
      <c r="J38" s="122">
        <f t="shared" si="0"/>
        <v>0</v>
      </c>
      <c r="K38" s="122">
        <f t="shared" si="1"/>
        <v>0</v>
      </c>
      <c r="L38" s="122">
        <f t="shared" si="2"/>
        <v>0</v>
      </c>
    </row>
    <row r="39" spans="1:12" ht="12.75">
      <c r="A39" s="68">
        <v>35</v>
      </c>
      <c r="B39" s="50" t="s">
        <v>109</v>
      </c>
      <c r="C39" s="139">
        <v>200</v>
      </c>
      <c r="D39" s="47"/>
      <c r="E39" s="47"/>
      <c r="F39" s="120"/>
      <c r="G39" s="121"/>
      <c r="H39" s="122"/>
      <c r="I39" s="123"/>
      <c r="J39" s="122">
        <f t="shared" si="0"/>
        <v>0</v>
      </c>
      <c r="K39" s="122">
        <f t="shared" si="1"/>
        <v>0</v>
      </c>
      <c r="L39" s="122">
        <f t="shared" si="2"/>
        <v>0</v>
      </c>
    </row>
    <row r="40" spans="1:12" ht="12.75">
      <c r="A40" s="68">
        <v>36</v>
      </c>
      <c r="B40" s="50" t="s">
        <v>110</v>
      </c>
      <c r="C40" s="139">
        <v>300</v>
      </c>
      <c r="D40" s="47"/>
      <c r="E40" s="47"/>
      <c r="F40" s="120"/>
      <c r="G40" s="121"/>
      <c r="H40" s="122"/>
      <c r="I40" s="123"/>
      <c r="J40" s="122">
        <f t="shared" si="0"/>
        <v>0</v>
      </c>
      <c r="K40" s="122">
        <f t="shared" si="1"/>
        <v>0</v>
      </c>
      <c r="L40" s="122">
        <f t="shared" si="2"/>
        <v>0</v>
      </c>
    </row>
    <row r="41" spans="1:12" ht="12.75">
      <c r="A41" s="68">
        <v>37</v>
      </c>
      <c r="B41" s="36" t="s">
        <v>254</v>
      </c>
      <c r="C41" s="139">
        <v>1500</v>
      </c>
      <c r="D41" s="47"/>
      <c r="E41" s="47"/>
      <c r="F41" s="120"/>
      <c r="G41" s="121"/>
      <c r="H41" s="122"/>
      <c r="I41" s="123"/>
      <c r="J41" s="122">
        <f t="shared" si="0"/>
        <v>0</v>
      </c>
      <c r="K41" s="122">
        <f t="shared" si="1"/>
        <v>0</v>
      </c>
      <c r="L41" s="122">
        <f t="shared" si="2"/>
        <v>0</v>
      </c>
    </row>
    <row r="42" spans="1:12" ht="12.75">
      <c r="A42" s="68">
        <v>38</v>
      </c>
      <c r="B42" s="36" t="s">
        <v>321</v>
      </c>
      <c r="C42" s="139">
        <v>1000</v>
      </c>
      <c r="D42" s="47"/>
      <c r="E42" s="47"/>
      <c r="F42" s="120"/>
      <c r="G42" s="121"/>
      <c r="H42" s="122"/>
      <c r="I42" s="123"/>
      <c r="J42" s="122">
        <f>H42*(100+I42)%</f>
        <v>0</v>
      </c>
      <c r="K42" s="122">
        <f>H42*G42</f>
        <v>0</v>
      </c>
      <c r="L42" s="122">
        <f>K42*(100+I42)%</f>
        <v>0</v>
      </c>
    </row>
    <row r="43" spans="1:12" ht="12.75">
      <c r="A43" s="51"/>
      <c r="B43" s="52" t="s">
        <v>111</v>
      </c>
      <c r="C43" s="53">
        <f>SUM(C5:C42)</f>
        <v>273000</v>
      </c>
      <c r="D43" s="47"/>
      <c r="E43" s="47"/>
      <c r="F43" s="120"/>
      <c r="G43" s="121"/>
      <c r="H43" s="122"/>
      <c r="I43" s="123"/>
      <c r="J43" s="122" t="s">
        <v>221</v>
      </c>
      <c r="K43" s="124">
        <f>SUM(K5:K42)</f>
        <v>0</v>
      </c>
      <c r="L43" s="124">
        <f>SUM(L5:L42)</f>
        <v>0</v>
      </c>
    </row>
    <row r="44" spans="1:12" ht="12.75">
      <c r="A44" s="54"/>
      <c r="B44" s="55" t="s">
        <v>112</v>
      </c>
      <c r="C44" s="56"/>
      <c r="D44" s="55"/>
      <c r="E44" s="55"/>
      <c r="F44" s="55"/>
      <c r="G44" s="55"/>
      <c r="H44" s="55"/>
      <c r="I44" s="57"/>
      <c r="J44" s="55"/>
      <c r="K44" s="57"/>
      <c r="L44" s="119"/>
    </row>
    <row r="45" spans="1:12" ht="12.75">
      <c r="A45" s="58"/>
      <c r="B45" s="59"/>
      <c r="C45" s="60"/>
      <c r="D45" s="59"/>
      <c r="E45" s="59"/>
      <c r="F45" s="59"/>
      <c r="G45" s="59"/>
      <c r="H45" s="59"/>
      <c r="I45" s="61"/>
      <c r="J45" s="59"/>
      <c r="K45" s="61"/>
      <c r="L45" s="61"/>
    </row>
    <row r="46" spans="1:12" ht="12.75">
      <c r="A46" s="31" t="s">
        <v>113</v>
      </c>
      <c r="B46" s="32"/>
      <c r="C46" s="32"/>
      <c r="D46" s="32"/>
      <c r="E46" s="32"/>
      <c r="F46" s="32"/>
      <c r="G46" s="32"/>
      <c r="H46" s="32"/>
      <c r="I46" s="62"/>
      <c r="J46" s="32"/>
      <c r="K46" s="62"/>
      <c r="L46" s="62"/>
    </row>
    <row r="47" spans="1:12" ht="36">
      <c r="A47" s="34" t="s">
        <v>114</v>
      </c>
      <c r="B47" s="34" t="s">
        <v>115</v>
      </c>
      <c r="C47" s="34" t="s">
        <v>116</v>
      </c>
      <c r="D47" s="34" t="s">
        <v>117</v>
      </c>
      <c r="E47" s="34" t="s">
        <v>118</v>
      </c>
      <c r="F47" s="34" t="s">
        <v>222</v>
      </c>
      <c r="G47" s="34" t="s">
        <v>119</v>
      </c>
      <c r="J47" s="34" t="s">
        <v>223</v>
      </c>
      <c r="K47" s="34" t="s">
        <v>216</v>
      </c>
      <c r="L47" s="34" t="s">
        <v>218</v>
      </c>
    </row>
    <row r="48" spans="1:12" ht="12.75">
      <c r="A48" s="34"/>
      <c r="B48" s="64"/>
      <c r="C48" s="34"/>
      <c r="D48" s="34"/>
      <c r="E48" s="128"/>
      <c r="F48" s="122"/>
      <c r="G48" s="128"/>
      <c r="J48" s="129">
        <f aca="true" t="shared" si="3" ref="J48:J66">F48*(100+G48)%</f>
        <v>0</v>
      </c>
      <c r="K48" s="122">
        <f aca="true" t="shared" si="4" ref="K48:K66">E48*F48</f>
        <v>0</v>
      </c>
      <c r="L48" s="122">
        <f aca="true" t="shared" si="5" ref="L48:L66">K48*(100+G48)%</f>
        <v>0</v>
      </c>
    </row>
    <row r="49" spans="1:12" ht="12.75">
      <c r="A49" s="65"/>
      <c r="B49" s="39"/>
      <c r="C49" s="39"/>
      <c r="D49" s="39"/>
      <c r="E49" s="130"/>
      <c r="F49" s="131"/>
      <c r="G49" s="130"/>
      <c r="J49" s="129">
        <f t="shared" si="3"/>
        <v>0</v>
      </c>
      <c r="K49" s="122">
        <f t="shared" si="4"/>
        <v>0</v>
      </c>
      <c r="L49" s="122">
        <f t="shared" si="5"/>
        <v>0</v>
      </c>
    </row>
    <row r="50" spans="1:12" ht="12.75">
      <c r="A50" s="65"/>
      <c r="B50" s="39"/>
      <c r="C50" s="39"/>
      <c r="D50" s="39"/>
      <c r="E50" s="130"/>
      <c r="F50" s="131"/>
      <c r="G50" s="130"/>
      <c r="J50" s="129">
        <f t="shared" si="3"/>
        <v>0</v>
      </c>
      <c r="K50" s="122">
        <f t="shared" si="4"/>
        <v>0</v>
      </c>
      <c r="L50" s="122">
        <f t="shared" si="5"/>
        <v>0</v>
      </c>
    </row>
    <row r="51" spans="1:12" ht="12.75">
      <c r="A51" s="65"/>
      <c r="B51" s="39"/>
      <c r="C51" s="39"/>
      <c r="D51" s="39"/>
      <c r="E51" s="130"/>
      <c r="F51" s="131"/>
      <c r="G51" s="130"/>
      <c r="J51" s="129">
        <f t="shared" si="3"/>
        <v>0</v>
      </c>
      <c r="K51" s="122">
        <f t="shared" si="4"/>
        <v>0</v>
      </c>
      <c r="L51" s="122">
        <f t="shared" si="5"/>
        <v>0</v>
      </c>
    </row>
    <row r="52" spans="1:12" ht="12.75">
      <c r="A52" s="65"/>
      <c r="B52" s="39"/>
      <c r="C52" s="39"/>
      <c r="D52" s="39"/>
      <c r="E52" s="130"/>
      <c r="F52" s="131"/>
      <c r="G52" s="130"/>
      <c r="J52" s="129">
        <f t="shared" si="3"/>
        <v>0</v>
      </c>
      <c r="K52" s="122">
        <f t="shared" si="4"/>
        <v>0</v>
      </c>
      <c r="L52" s="122">
        <f t="shared" si="5"/>
        <v>0</v>
      </c>
    </row>
    <row r="53" spans="1:12" ht="12.75">
      <c r="A53" s="65"/>
      <c r="B53" s="67"/>
      <c r="C53" s="39"/>
      <c r="D53" s="39"/>
      <c r="E53" s="130"/>
      <c r="F53" s="131"/>
      <c r="G53" s="130"/>
      <c r="J53" s="129">
        <f t="shared" si="3"/>
        <v>0</v>
      </c>
      <c r="K53" s="122">
        <f t="shared" si="4"/>
        <v>0</v>
      </c>
      <c r="L53" s="122">
        <f t="shared" si="5"/>
        <v>0</v>
      </c>
    </row>
    <row r="54" spans="1:12" ht="12.75">
      <c r="A54" s="65"/>
      <c r="B54" s="39"/>
      <c r="C54" s="39"/>
      <c r="D54" s="39"/>
      <c r="E54" s="130"/>
      <c r="F54" s="131"/>
      <c r="G54" s="130"/>
      <c r="J54" s="129">
        <f t="shared" si="3"/>
        <v>0</v>
      </c>
      <c r="K54" s="122">
        <f t="shared" si="4"/>
        <v>0</v>
      </c>
      <c r="L54" s="122">
        <f t="shared" si="5"/>
        <v>0</v>
      </c>
    </row>
    <row r="55" spans="1:12" ht="12.75">
      <c r="A55" s="68"/>
      <c r="B55" s="40"/>
      <c r="C55" s="39"/>
      <c r="D55" s="39"/>
      <c r="E55" s="128"/>
      <c r="F55" s="131"/>
      <c r="G55" s="121"/>
      <c r="J55" s="129">
        <f t="shared" si="3"/>
        <v>0</v>
      </c>
      <c r="K55" s="122">
        <f t="shared" si="4"/>
        <v>0</v>
      </c>
      <c r="L55" s="122">
        <f t="shared" si="5"/>
        <v>0</v>
      </c>
    </row>
    <row r="56" spans="1:12" ht="12.75">
      <c r="A56" s="68"/>
      <c r="B56" s="39"/>
      <c r="C56" s="39"/>
      <c r="D56" s="39"/>
      <c r="E56" s="130"/>
      <c r="F56" s="131"/>
      <c r="G56" s="130"/>
      <c r="J56" s="129">
        <f t="shared" si="3"/>
        <v>0</v>
      </c>
      <c r="K56" s="122">
        <f t="shared" si="4"/>
        <v>0</v>
      </c>
      <c r="L56" s="122">
        <f t="shared" si="5"/>
        <v>0</v>
      </c>
    </row>
    <row r="57" spans="1:12" ht="12.75">
      <c r="A57" s="65"/>
      <c r="B57" s="39"/>
      <c r="C57" s="39"/>
      <c r="D57" s="39"/>
      <c r="E57" s="130"/>
      <c r="F57" s="131"/>
      <c r="G57" s="130"/>
      <c r="J57" s="129">
        <f t="shared" si="3"/>
        <v>0</v>
      </c>
      <c r="K57" s="122">
        <f t="shared" si="4"/>
        <v>0</v>
      </c>
      <c r="L57" s="122">
        <f t="shared" si="5"/>
        <v>0</v>
      </c>
    </row>
    <row r="58" spans="1:12" ht="12.75">
      <c r="A58" s="65"/>
      <c r="B58" s="39"/>
      <c r="C58" s="39"/>
      <c r="D58" s="39"/>
      <c r="E58" s="130"/>
      <c r="F58" s="131"/>
      <c r="G58" s="130"/>
      <c r="J58" s="129">
        <f t="shared" si="3"/>
        <v>0</v>
      </c>
      <c r="K58" s="122">
        <f t="shared" si="4"/>
        <v>0</v>
      </c>
      <c r="L58" s="122">
        <f t="shared" si="5"/>
        <v>0</v>
      </c>
    </row>
    <row r="59" spans="1:12" ht="12.75">
      <c r="A59" s="65"/>
      <c r="B59" s="39"/>
      <c r="C59" s="39"/>
      <c r="D59" s="39"/>
      <c r="E59" s="130"/>
      <c r="F59" s="131"/>
      <c r="G59" s="130"/>
      <c r="J59" s="129">
        <f t="shared" si="3"/>
        <v>0</v>
      </c>
      <c r="K59" s="122">
        <f t="shared" si="4"/>
        <v>0</v>
      </c>
      <c r="L59" s="122">
        <f t="shared" si="5"/>
        <v>0</v>
      </c>
    </row>
    <row r="60" spans="1:12" ht="12.75">
      <c r="A60" s="65"/>
      <c r="B60" s="39"/>
      <c r="C60" s="39"/>
      <c r="D60" s="39"/>
      <c r="E60" s="130"/>
      <c r="F60" s="131"/>
      <c r="G60" s="130"/>
      <c r="J60" s="129">
        <f t="shared" si="3"/>
        <v>0</v>
      </c>
      <c r="K60" s="122">
        <f t="shared" si="4"/>
        <v>0</v>
      </c>
      <c r="L60" s="122">
        <f t="shared" si="5"/>
        <v>0</v>
      </c>
    </row>
    <row r="61" spans="1:12" ht="12.75">
      <c r="A61" s="65"/>
      <c r="B61" s="39"/>
      <c r="C61" s="39"/>
      <c r="D61" s="39"/>
      <c r="E61" s="130"/>
      <c r="F61" s="131"/>
      <c r="G61" s="130"/>
      <c r="J61" s="129">
        <f t="shared" si="3"/>
        <v>0</v>
      </c>
      <c r="K61" s="122">
        <f t="shared" si="4"/>
        <v>0</v>
      </c>
      <c r="L61" s="122">
        <f t="shared" si="5"/>
        <v>0</v>
      </c>
    </row>
    <row r="62" spans="1:12" ht="12.75">
      <c r="A62" s="70"/>
      <c r="B62" s="39"/>
      <c r="C62" s="39"/>
      <c r="D62" s="39"/>
      <c r="E62" s="130"/>
      <c r="F62" s="131"/>
      <c r="G62" s="130"/>
      <c r="J62" s="129">
        <f t="shared" si="3"/>
        <v>0</v>
      </c>
      <c r="K62" s="122">
        <f t="shared" si="4"/>
        <v>0</v>
      </c>
      <c r="L62" s="122">
        <f t="shared" si="5"/>
        <v>0</v>
      </c>
    </row>
    <row r="63" spans="1:12" ht="12.75">
      <c r="A63" s="65"/>
      <c r="B63" s="39"/>
      <c r="C63" s="39"/>
      <c r="D63" s="39"/>
      <c r="E63" s="130"/>
      <c r="F63" s="131"/>
      <c r="G63" s="130"/>
      <c r="J63" s="129">
        <f t="shared" si="3"/>
        <v>0</v>
      </c>
      <c r="K63" s="122">
        <f t="shared" si="4"/>
        <v>0</v>
      </c>
      <c r="L63" s="122">
        <f t="shared" si="5"/>
        <v>0</v>
      </c>
    </row>
    <row r="64" spans="1:12" ht="12.75">
      <c r="A64" s="65"/>
      <c r="B64" s="39"/>
      <c r="C64" s="39"/>
      <c r="D64" s="39"/>
      <c r="E64" s="130"/>
      <c r="F64" s="131"/>
      <c r="G64" s="130"/>
      <c r="J64" s="129">
        <f t="shared" si="3"/>
        <v>0</v>
      </c>
      <c r="K64" s="122">
        <f t="shared" si="4"/>
        <v>0</v>
      </c>
      <c r="L64" s="122">
        <f t="shared" si="5"/>
        <v>0</v>
      </c>
    </row>
    <row r="65" spans="1:12" ht="12.75">
      <c r="A65" s="65"/>
      <c r="B65" s="39"/>
      <c r="C65" s="39"/>
      <c r="D65" s="39"/>
      <c r="E65" s="130"/>
      <c r="F65" s="131"/>
      <c r="G65" s="130"/>
      <c r="J65" s="129">
        <f t="shared" si="3"/>
        <v>0</v>
      </c>
      <c r="K65" s="122">
        <f t="shared" si="4"/>
        <v>0</v>
      </c>
      <c r="L65" s="122">
        <f t="shared" si="5"/>
        <v>0</v>
      </c>
    </row>
    <row r="66" spans="1:12" ht="12.75">
      <c r="A66" s="71"/>
      <c r="B66" s="72"/>
      <c r="C66" s="72"/>
      <c r="D66" s="72"/>
      <c r="E66" s="132"/>
      <c r="F66" s="133"/>
      <c r="G66" s="132"/>
      <c r="J66" s="129">
        <f t="shared" si="3"/>
        <v>0</v>
      </c>
      <c r="K66" s="122">
        <f t="shared" si="4"/>
        <v>0</v>
      </c>
      <c r="L66" s="122">
        <f t="shared" si="5"/>
        <v>0</v>
      </c>
    </row>
    <row r="67" spans="1:12" ht="12.75">
      <c r="A67" s="252"/>
      <c r="B67" s="253"/>
      <c r="C67" s="253"/>
      <c r="D67" s="253"/>
      <c r="E67" s="253"/>
      <c r="F67" s="253"/>
      <c r="G67" s="253"/>
      <c r="J67" s="251" t="s">
        <v>120</v>
      </c>
      <c r="K67" s="143">
        <f>SUM(K48:K66)</f>
        <v>0</v>
      </c>
      <c r="L67" s="143">
        <f>SUM(L48:L66)</f>
        <v>0</v>
      </c>
    </row>
    <row r="68" spans="1:12" ht="12.75">
      <c r="A68" s="31"/>
      <c r="B68" s="32"/>
      <c r="C68" s="32"/>
      <c r="D68" s="32"/>
      <c r="E68" s="32"/>
      <c r="F68" s="32"/>
      <c r="G68" s="32"/>
      <c r="H68" s="32"/>
      <c r="I68" s="62"/>
      <c r="J68" s="32"/>
      <c r="K68" s="62"/>
      <c r="L68" s="62"/>
    </row>
    <row r="69" spans="1:12" ht="31.5">
      <c r="A69" s="256"/>
      <c r="B69" s="255"/>
      <c r="C69" s="255"/>
      <c r="D69" s="255"/>
      <c r="E69" s="269"/>
      <c r="F69" s="267" t="s">
        <v>121</v>
      </c>
      <c r="G69" s="268" t="s">
        <v>122</v>
      </c>
      <c r="H69" s="32"/>
      <c r="I69" s="32"/>
      <c r="J69" s="32"/>
      <c r="K69" s="32"/>
      <c r="L69" s="32"/>
    </row>
    <row r="70" spans="1:12" ht="15.75">
      <c r="A70" s="258" t="s">
        <v>300</v>
      </c>
      <c r="B70" s="259"/>
      <c r="C70" s="260" t="s">
        <v>124</v>
      </c>
      <c r="D70" s="255"/>
      <c r="E70" s="269"/>
      <c r="F70" s="126">
        <f>K43</f>
        <v>0</v>
      </c>
      <c r="G70" s="126">
        <f>L43</f>
        <v>0</v>
      </c>
      <c r="H70" s="80"/>
      <c r="I70" s="32"/>
      <c r="J70" s="32"/>
      <c r="K70" s="32"/>
      <c r="L70" s="32"/>
    </row>
    <row r="71" spans="1:12" ht="15.75">
      <c r="A71" s="271" t="s">
        <v>301</v>
      </c>
      <c r="B71" s="262"/>
      <c r="C71" s="260" t="s">
        <v>299</v>
      </c>
      <c r="D71" s="257"/>
      <c r="E71" s="147"/>
      <c r="F71" s="126">
        <f>K67</f>
        <v>0</v>
      </c>
      <c r="G71" s="126">
        <f>L67</f>
        <v>0</v>
      </c>
      <c r="H71" s="80"/>
      <c r="I71" s="32"/>
      <c r="J71" s="32"/>
      <c r="K71" s="32"/>
      <c r="L71" s="32"/>
    </row>
    <row r="72" spans="1:12" ht="15.75">
      <c r="A72" s="261"/>
      <c r="B72" s="262"/>
      <c r="C72" s="263" t="s">
        <v>126</v>
      </c>
      <c r="D72" s="264"/>
      <c r="E72" s="269"/>
      <c r="F72" s="126"/>
      <c r="G72" s="126"/>
      <c r="H72" s="85"/>
      <c r="I72" s="32"/>
      <c r="J72" s="32"/>
      <c r="K72" s="32"/>
      <c r="L72" s="32"/>
    </row>
    <row r="73" spans="1:12" ht="15.75">
      <c r="A73" s="265"/>
      <c r="B73" s="266"/>
      <c r="C73" s="254" t="s">
        <v>127</v>
      </c>
      <c r="D73" s="255"/>
      <c r="E73" s="269"/>
      <c r="F73" s="126">
        <f>SUM(F70:F72)</f>
        <v>0</v>
      </c>
      <c r="G73" s="270">
        <f>SUM(G70:G72)</f>
        <v>0</v>
      </c>
      <c r="H73" s="87"/>
      <c r="I73" s="32"/>
      <c r="J73" s="32"/>
      <c r="K73" s="32"/>
      <c r="L73" s="32"/>
    </row>
  </sheetData>
  <mergeCells count="1">
    <mergeCell ref="A2:L2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4">
      <selection activeCell="F18" sqref="F18"/>
    </sheetView>
  </sheetViews>
  <sheetFormatPr defaultColWidth="9.00390625" defaultRowHeight="12.75"/>
  <cols>
    <col min="1" max="1" width="5.00390625" style="0" customWidth="1"/>
    <col min="2" max="2" width="45.625" style="0" customWidth="1"/>
    <col min="3" max="3" width="17.875" style="0" customWidth="1"/>
    <col min="4" max="4" width="14.25390625" style="0" customWidth="1"/>
  </cols>
  <sheetData>
    <row r="1" spans="2:3" ht="12.75">
      <c r="B1" s="196" t="s">
        <v>305</v>
      </c>
      <c r="C1" s="196" t="s">
        <v>295</v>
      </c>
    </row>
    <row r="2" spans="2:4" ht="12.75">
      <c r="B2" s="429" t="s">
        <v>308</v>
      </c>
      <c r="C2" s="430"/>
      <c r="D2" s="430"/>
    </row>
    <row r="3" spans="2:4" ht="12.75">
      <c r="B3" s="430"/>
      <c r="C3" s="430"/>
      <c r="D3" s="430"/>
    </row>
    <row r="4" spans="2:4" ht="12.75">
      <c r="B4" s="430"/>
      <c r="C4" s="430"/>
      <c r="D4" s="430"/>
    </row>
    <row r="5" ht="12.75">
      <c r="B5" s="196"/>
    </row>
    <row r="6" spans="2:3" ht="12.75">
      <c r="B6" s="219"/>
      <c r="C6" s="221"/>
    </row>
    <row r="7" ht="12.75">
      <c r="B7" s="196"/>
    </row>
    <row r="8" spans="1:5" ht="15.75">
      <c r="A8" s="431" t="s">
        <v>311</v>
      </c>
      <c r="B8" s="431"/>
      <c r="C8" s="431"/>
      <c r="D8" s="431"/>
      <c r="E8" s="431"/>
    </row>
    <row r="9" spans="1:5" ht="7.5" customHeight="1">
      <c r="A9" s="9"/>
      <c r="B9" s="9"/>
      <c r="C9" s="9"/>
      <c r="D9" s="9"/>
      <c r="E9" s="9"/>
    </row>
    <row r="10" spans="1:5" ht="28.5" customHeight="1">
      <c r="A10" s="438" t="s">
        <v>292</v>
      </c>
      <c r="B10" s="439"/>
      <c r="C10" s="11"/>
      <c r="D10" s="11"/>
      <c r="E10" s="12"/>
    </row>
    <row r="11" spans="1:6" ht="12.75">
      <c r="A11" s="432" t="s">
        <v>0</v>
      </c>
      <c r="B11" s="433"/>
      <c r="C11" s="306"/>
      <c r="D11" s="307"/>
      <c r="E11" s="170"/>
      <c r="F11" s="171"/>
    </row>
    <row r="12" spans="1:6" ht="28.5" customHeight="1">
      <c r="A12" s="181" t="s">
        <v>1</v>
      </c>
      <c r="B12" s="192" t="s">
        <v>2</v>
      </c>
      <c r="C12" s="308" t="s">
        <v>312</v>
      </c>
      <c r="D12" s="192" t="s">
        <v>39</v>
      </c>
      <c r="E12" s="174"/>
      <c r="F12" s="171"/>
    </row>
    <row r="13" spans="1:6" ht="12.75">
      <c r="A13" s="172">
        <v>1</v>
      </c>
      <c r="B13" s="246" t="s">
        <v>377</v>
      </c>
      <c r="C13" s="175" t="s">
        <v>4</v>
      </c>
      <c r="D13" s="173"/>
      <c r="E13" s="174"/>
      <c r="F13" s="171"/>
    </row>
    <row r="14" spans="1:6" ht="27.75" customHeight="1">
      <c r="A14" s="172">
        <v>2</v>
      </c>
      <c r="B14" s="304" t="s">
        <v>256</v>
      </c>
      <c r="C14" s="175" t="s">
        <v>4</v>
      </c>
      <c r="D14" s="172"/>
      <c r="E14" s="174"/>
      <c r="F14" s="171"/>
    </row>
    <row r="15" spans="1:6" ht="15" customHeight="1">
      <c r="A15" s="172">
        <v>3</v>
      </c>
      <c r="B15" s="304" t="s">
        <v>313</v>
      </c>
      <c r="C15" s="175" t="s">
        <v>4</v>
      </c>
      <c r="D15" s="176"/>
      <c r="E15" s="174"/>
      <c r="F15" s="171"/>
    </row>
    <row r="16" spans="1:6" ht="14.25" customHeight="1">
      <c r="A16" s="172">
        <v>4</v>
      </c>
      <c r="B16" s="304" t="s">
        <v>248</v>
      </c>
      <c r="C16" s="175" t="s">
        <v>4</v>
      </c>
      <c r="D16" s="176"/>
      <c r="E16" s="174"/>
      <c r="F16" s="171"/>
    </row>
    <row r="17" spans="1:6" ht="24">
      <c r="A17" s="172">
        <v>5</v>
      </c>
      <c r="B17" s="304" t="s">
        <v>249</v>
      </c>
      <c r="C17" s="177" t="s">
        <v>4</v>
      </c>
      <c r="D17" s="178"/>
      <c r="E17" s="179"/>
      <c r="F17" s="171"/>
    </row>
    <row r="18" spans="1:6" ht="24">
      <c r="A18" s="172">
        <v>6</v>
      </c>
      <c r="B18" s="309" t="s">
        <v>251</v>
      </c>
      <c r="C18" s="182" t="s">
        <v>4</v>
      </c>
      <c r="D18" s="180"/>
      <c r="E18" s="174"/>
      <c r="F18" s="171"/>
    </row>
    <row r="19" spans="1:6" ht="27.75" customHeight="1">
      <c r="A19" s="172">
        <v>7</v>
      </c>
      <c r="B19" s="304" t="s">
        <v>128</v>
      </c>
      <c r="C19" s="175" t="s">
        <v>4</v>
      </c>
      <c r="D19" s="181"/>
      <c r="E19" s="179"/>
      <c r="F19" s="171"/>
    </row>
    <row r="20" spans="1:6" ht="15" customHeight="1">
      <c r="A20" s="172">
        <v>8</v>
      </c>
      <c r="B20" s="310" t="s">
        <v>20</v>
      </c>
      <c r="C20" s="175" t="s">
        <v>4</v>
      </c>
      <c r="D20" s="172"/>
      <c r="E20" s="174"/>
      <c r="F20" s="171"/>
    </row>
    <row r="21" spans="1:6" ht="24">
      <c r="A21" s="172">
        <v>9</v>
      </c>
      <c r="B21" s="310" t="s">
        <v>129</v>
      </c>
      <c r="C21" s="175" t="s">
        <v>4</v>
      </c>
      <c r="D21" s="172"/>
      <c r="E21" s="174"/>
      <c r="F21" s="171"/>
    </row>
    <row r="22" spans="1:6" ht="14.25" customHeight="1">
      <c r="A22" s="172">
        <v>10</v>
      </c>
      <c r="B22" s="311" t="s">
        <v>247</v>
      </c>
      <c r="C22" s="184" t="s">
        <v>132</v>
      </c>
      <c r="D22" s="176"/>
      <c r="E22" s="179"/>
      <c r="F22" s="171"/>
    </row>
    <row r="23" spans="1:6" ht="17.25" customHeight="1">
      <c r="A23" s="172">
        <v>11</v>
      </c>
      <c r="B23" s="311" t="s">
        <v>130</v>
      </c>
      <c r="C23" s="184" t="s">
        <v>4</v>
      </c>
      <c r="D23" s="176"/>
      <c r="E23" s="174"/>
      <c r="F23" s="171"/>
    </row>
    <row r="24" spans="1:6" ht="14.25" customHeight="1">
      <c r="A24" s="172">
        <v>12</v>
      </c>
      <c r="B24" s="312" t="s">
        <v>131</v>
      </c>
      <c r="C24" s="175" t="s">
        <v>4</v>
      </c>
      <c r="D24" s="172"/>
      <c r="E24" s="174"/>
      <c r="F24" s="171"/>
    </row>
    <row r="25" spans="1:6" ht="12.75">
      <c r="A25" s="183"/>
      <c r="B25" s="183"/>
      <c r="C25" s="209"/>
      <c r="D25" s="183"/>
      <c r="E25" s="174"/>
      <c r="F25" s="171"/>
    </row>
    <row r="26" spans="1:6" ht="12.75">
      <c r="A26" s="436" t="s">
        <v>253</v>
      </c>
      <c r="B26" s="437"/>
      <c r="C26" s="437"/>
      <c r="D26" s="437"/>
      <c r="E26" s="185"/>
      <c r="F26" s="171"/>
    </row>
    <row r="27" spans="1:6" ht="27" customHeight="1">
      <c r="A27" s="440" t="s">
        <v>257</v>
      </c>
      <c r="B27" s="441"/>
      <c r="C27" s="441"/>
      <c r="D27" s="441"/>
      <c r="E27" s="185"/>
      <c r="F27" s="171"/>
    </row>
    <row r="28" spans="1:6" ht="12.75">
      <c r="A28" s="434" t="s">
        <v>133</v>
      </c>
      <c r="B28" s="435"/>
      <c r="C28" s="169"/>
      <c r="D28" s="186"/>
      <c r="E28" s="187"/>
      <c r="F28" s="171"/>
    </row>
    <row r="29" spans="1:6" ht="12.75">
      <c r="A29" s="188"/>
      <c r="B29" s="189"/>
      <c r="C29" s="189"/>
      <c r="D29" s="190"/>
      <c r="E29" s="191"/>
      <c r="F29" s="171"/>
    </row>
    <row r="30" spans="1:6" ht="29.25" customHeight="1">
      <c r="A30" s="181" t="s">
        <v>1</v>
      </c>
      <c r="B30" s="192" t="s">
        <v>23</v>
      </c>
      <c r="C30" s="192" t="s">
        <v>134</v>
      </c>
      <c r="D30" s="192" t="s">
        <v>39</v>
      </c>
      <c r="E30" s="193"/>
      <c r="F30" s="171"/>
    </row>
    <row r="31" spans="1:6" ht="24">
      <c r="A31" s="172">
        <v>1</v>
      </c>
      <c r="B31" s="304" t="s">
        <v>135</v>
      </c>
      <c r="C31" s="172" t="s">
        <v>136</v>
      </c>
      <c r="D31" s="173"/>
      <c r="E31" s="194"/>
      <c r="F31" s="171"/>
    </row>
    <row r="32" spans="1:6" ht="24">
      <c r="A32" s="172">
        <v>2</v>
      </c>
      <c r="B32" s="304" t="s">
        <v>137</v>
      </c>
      <c r="C32" s="172" t="s">
        <v>136</v>
      </c>
      <c r="D32" s="173"/>
      <c r="E32" s="194"/>
      <c r="F32" s="171"/>
    </row>
    <row r="33" spans="1:6" ht="24">
      <c r="A33" s="172">
        <v>3</v>
      </c>
      <c r="B33" s="304" t="s">
        <v>138</v>
      </c>
      <c r="C33" s="172" t="s">
        <v>136</v>
      </c>
      <c r="D33" s="173"/>
      <c r="E33" s="194"/>
      <c r="F33" s="171"/>
    </row>
    <row r="34" spans="1:6" ht="24">
      <c r="A34" s="172">
        <v>4</v>
      </c>
      <c r="B34" s="304" t="s">
        <v>139</v>
      </c>
      <c r="C34" s="172" t="s">
        <v>136</v>
      </c>
      <c r="D34" s="173"/>
      <c r="E34" s="193"/>
      <c r="F34" s="171"/>
    </row>
    <row r="35" spans="1:6" ht="24">
      <c r="A35" s="136">
        <v>5</v>
      </c>
      <c r="B35" s="305" t="s">
        <v>250</v>
      </c>
      <c r="C35" s="172" t="s">
        <v>136</v>
      </c>
      <c r="D35" s="206"/>
      <c r="E35" s="193"/>
      <c r="F35" s="171"/>
    </row>
    <row r="36" spans="1:6" ht="12.75">
      <c r="A36" s="207"/>
      <c r="B36" s="208"/>
      <c r="C36" s="208"/>
      <c r="D36" s="208"/>
      <c r="E36" s="171"/>
      <c r="F36" s="171"/>
    </row>
    <row r="37" spans="1:6" ht="12.75">
      <c r="A37" s="210" t="s">
        <v>224</v>
      </c>
      <c r="B37" s="211"/>
      <c r="C37" s="211"/>
      <c r="D37" s="211"/>
      <c r="E37" s="171"/>
      <c r="F37" s="171"/>
    </row>
    <row r="38" spans="1:6" ht="12.75">
      <c r="A38" s="171"/>
      <c r="B38" s="171"/>
      <c r="C38" s="171"/>
      <c r="D38" s="171"/>
      <c r="E38" s="171"/>
      <c r="F38" s="171"/>
    </row>
    <row r="39" spans="1:6" ht="12.75">
      <c r="A39" s="171"/>
      <c r="B39" s="171"/>
      <c r="C39" s="171"/>
      <c r="D39" s="171"/>
      <c r="E39" s="171"/>
      <c r="F39" s="171"/>
    </row>
    <row r="40" spans="1:6" ht="12.75">
      <c r="A40" s="171"/>
      <c r="B40" s="171"/>
      <c r="C40" s="171"/>
      <c r="D40" s="171"/>
      <c r="E40" s="171"/>
      <c r="F40" s="171"/>
    </row>
    <row r="41" spans="1:6" ht="12.75">
      <c r="A41" s="171"/>
      <c r="B41" s="171"/>
      <c r="C41" s="171"/>
      <c r="D41" s="171"/>
      <c r="E41" s="171"/>
      <c r="F41" s="171"/>
    </row>
    <row r="42" spans="1:6" ht="12.75">
      <c r="A42" s="171"/>
      <c r="B42" s="171"/>
      <c r="C42" s="171"/>
      <c r="D42" s="171"/>
      <c r="E42" s="171"/>
      <c r="F42" s="171"/>
    </row>
    <row r="43" spans="1:6" ht="12.75">
      <c r="A43" s="171"/>
      <c r="B43" s="171"/>
      <c r="C43" s="171"/>
      <c r="D43" s="171"/>
      <c r="E43" s="171"/>
      <c r="F43" s="171"/>
    </row>
  </sheetData>
  <mergeCells count="7">
    <mergeCell ref="B2:D4"/>
    <mergeCell ref="A8:E8"/>
    <mergeCell ref="A11:B11"/>
    <mergeCell ref="A28:B28"/>
    <mergeCell ref="A26:D26"/>
    <mergeCell ref="A10:B10"/>
    <mergeCell ref="A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7">
      <selection activeCell="K6" sqref="K6"/>
    </sheetView>
  </sheetViews>
  <sheetFormatPr defaultColWidth="9.00390625" defaultRowHeight="12.75"/>
  <cols>
    <col min="1" max="1" width="6.625" style="0" customWidth="1"/>
    <col min="2" max="2" width="17.125" style="0" customWidth="1"/>
    <col min="3" max="3" width="16.125" style="0" customWidth="1"/>
    <col min="4" max="4" width="18.00390625" style="0" customWidth="1"/>
    <col min="10" max="11" width="12.125" style="0" customWidth="1"/>
  </cols>
  <sheetData>
    <row r="1" spans="1:9" ht="12.75">
      <c r="A1" t="s">
        <v>305</v>
      </c>
      <c r="B1" s="196"/>
      <c r="I1" s="196" t="s">
        <v>295</v>
      </c>
    </row>
    <row r="2" spans="1:12" ht="15.75">
      <c r="A2" s="442" t="s">
        <v>304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ht="12.75">
      <c r="A3" s="31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6">
      <c r="A4" s="34" t="s">
        <v>1</v>
      </c>
      <c r="B4" s="34" t="s">
        <v>69</v>
      </c>
      <c r="C4" s="34" t="s">
        <v>225</v>
      </c>
      <c r="D4" s="34" t="s">
        <v>141</v>
      </c>
      <c r="E4" s="34" t="s">
        <v>73</v>
      </c>
      <c r="F4" s="34" t="s">
        <v>219</v>
      </c>
      <c r="G4" s="34" t="s">
        <v>220</v>
      </c>
      <c r="H4" s="34" t="s">
        <v>119</v>
      </c>
      <c r="I4" s="34" t="s">
        <v>217</v>
      </c>
      <c r="J4" s="34" t="s">
        <v>216</v>
      </c>
      <c r="K4" s="34" t="s">
        <v>218</v>
      </c>
      <c r="L4" s="88"/>
    </row>
    <row r="5" spans="1:12" ht="22.5">
      <c r="A5" s="89" t="s">
        <v>114</v>
      </c>
      <c r="B5" s="89" t="s">
        <v>142</v>
      </c>
      <c r="C5" s="135" t="s">
        <v>143</v>
      </c>
      <c r="D5" s="39"/>
      <c r="E5" s="39"/>
      <c r="F5" s="39"/>
      <c r="G5" s="118"/>
      <c r="H5" s="39"/>
      <c r="I5" s="39"/>
      <c r="J5" s="39"/>
      <c r="K5" s="39"/>
      <c r="L5" s="62"/>
    </row>
    <row r="6" spans="1:12" ht="12.75">
      <c r="A6" s="136">
        <v>1</v>
      </c>
      <c r="B6" s="137" t="s">
        <v>144</v>
      </c>
      <c r="C6" s="138">
        <v>4000</v>
      </c>
      <c r="D6" s="40"/>
      <c r="E6" s="39"/>
      <c r="F6" s="39"/>
      <c r="G6" s="118"/>
      <c r="H6" s="68"/>
      <c r="I6" s="122">
        <f>G6*(100+H6)%</f>
        <v>0</v>
      </c>
      <c r="J6" s="122">
        <f>G6*F6</f>
        <v>0</v>
      </c>
      <c r="K6" s="122">
        <f>J6*(100+H6)%</f>
        <v>0</v>
      </c>
      <c r="L6" s="62"/>
    </row>
    <row r="7" spans="1:12" ht="12.75">
      <c r="A7" s="136">
        <v>2</v>
      </c>
      <c r="B7" s="137" t="s">
        <v>145</v>
      </c>
      <c r="C7" s="138">
        <v>1200</v>
      </c>
      <c r="D7" s="39"/>
      <c r="E7" s="39"/>
      <c r="F7" s="39"/>
      <c r="G7" s="118"/>
      <c r="H7" s="68"/>
      <c r="I7" s="122">
        <f aca="true" t="shared" si="0" ref="I7:I32">G7*(100+H7)%</f>
        <v>0</v>
      </c>
      <c r="J7" s="122">
        <f aca="true" t="shared" si="1" ref="J7:J32">G7*F7</f>
        <v>0</v>
      </c>
      <c r="K7" s="122">
        <f aca="true" t="shared" si="2" ref="K7:K32">J7*(100+H7)%</f>
        <v>0</v>
      </c>
      <c r="L7" s="62"/>
    </row>
    <row r="8" spans="1:12" ht="12.75">
      <c r="A8" s="136">
        <v>3</v>
      </c>
      <c r="B8" s="137" t="s">
        <v>146</v>
      </c>
      <c r="C8" s="138">
        <v>6000</v>
      </c>
      <c r="D8" s="40"/>
      <c r="E8" s="39"/>
      <c r="F8" s="39"/>
      <c r="G8" s="118"/>
      <c r="H8" s="68"/>
      <c r="I8" s="122">
        <f t="shared" si="0"/>
        <v>0</v>
      </c>
      <c r="J8" s="122">
        <f t="shared" si="1"/>
        <v>0</v>
      </c>
      <c r="K8" s="122">
        <f t="shared" si="2"/>
        <v>0</v>
      </c>
      <c r="L8" s="62"/>
    </row>
    <row r="9" spans="1:12" ht="12.75">
      <c r="A9" s="136">
        <v>4</v>
      </c>
      <c r="B9" s="137" t="s">
        <v>147</v>
      </c>
      <c r="C9" s="138">
        <v>6000</v>
      </c>
      <c r="D9" s="39"/>
      <c r="E9" s="39"/>
      <c r="F9" s="39"/>
      <c r="G9" s="118"/>
      <c r="H9" s="68"/>
      <c r="I9" s="122">
        <f t="shared" si="0"/>
        <v>0</v>
      </c>
      <c r="J9" s="122">
        <f t="shared" si="1"/>
        <v>0</v>
      </c>
      <c r="K9" s="122">
        <f t="shared" si="2"/>
        <v>0</v>
      </c>
      <c r="L9" s="62"/>
    </row>
    <row r="10" spans="1:12" ht="12.75">
      <c r="A10" s="136">
        <v>5</v>
      </c>
      <c r="B10" s="137" t="s">
        <v>148</v>
      </c>
      <c r="C10" s="139">
        <v>700</v>
      </c>
      <c r="D10" s="39"/>
      <c r="E10" s="39"/>
      <c r="F10" s="39"/>
      <c r="G10" s="118"/>
      <c r="H10" s="68"/>
      <c r="I10" s="122">
        <f t="shared" si="0"/>
        <v>0</v>
      </c>
      <c r="J10" s="122">
        <f t="shared" si="1"/>
        <v>0</v>
      </c>
      <c r="K10" s="122">
        <f t="shared" si="2"/>
        <v>0</v>
      </c>
      <c r="L10" s="62"/>
    </row>
    <row r="11" spans="1:12" ht="12.75">
      <c r="A11" s="136">
        <v>6</v>
      </c>
      <c r="B11" s="137" t="s">
        <v>149</v>
      </c>
      <c r="C11" s="139">
        <v>400</v>
      </c>
      <c r="D11" s="39"/>
      <c r="E11" s="39"/>
      <c r="F11" s="39"/>
      <c r="G11" s="118"/>
      <c r="H11" s="68"/>
      <c r="I11" s="122">
        <f t="shared" si="0"/>
        <v>0</v>
      </c>
      <c r="J11" s="122">
        <f t="shared" si="1"/>
        <v>0</v>
      </c>
      <c r="K11" s="122">
        <f t="shared" si="2"/>
        <v>0</v>
      </c>
      <c r="L11" s="62"/>
    </row>
    <row r="12" spans="1:12" ht="12.75">
      <c r="A12" s="136">
        <v>7</v>
      </c>
      <c r="B12" s="137" t="s">
        <v>150</v>
      </c>
      <c r="C12" s="138">
        <v>1400</v>
      </c>
      <c r="D12" s="39"/>
      <c r="E12" s="39"/>
      <c r="F12" s="39"/>
      <c r="G12" s="118"/>
      <c r="H12" s="68"/>
      <c r="I12" s="122">
        <f t="shared" si="0"/>
        <v>0</v>
      </c>
      <c r="J12" s="122">
        <f t="shared" si="1"/>
        <v>0</v>
      </c>
      <c r="K12" s="122">
        <f t="shared" si="2"/>
        <v>0</v>
      </c>
      <c r="L12" s="62"/>
    </row>
    <row r="13" spans="1:12" ht="12.75">
      <c r="A13" s="136">
        <v>8</v>
      </c>
      <c r="B13" s="137" t="s">
        <v>151</v>
      </c>
      <c r="C13" s="139">
        <v>200</v>
      </c>
      <c r="D13" s="39"/>
      <c r="E13" s="39"/>
      <c r="F13" s="39"/>
      <c r="G13" s="118"/>
      <c r="H13" s="68"/>
      <c r="I13" s="122">
        <f t="shared" si="0"/>
        <v>0</v>
      </c>
      <c r="J13" s="122">
        <f t="shared" si="1"/>
        <v>0</v>
      </c>
      <c r="K13" s="122">
        <f t="shared" si="2"/>
        <v>0</v>
      </c>
      <c r="L13" s="62"/>
    </row>
    <row r="14" spans="1:12" ht="12.75">
      <c r="A14" s="136">
        <v>9</v>
      </c>
      <c r="B14" s="137" t="s">
        <v>152</v>
      </c>
      <c r="C14" s="139">
        <v>600</v>
      </c>
      <c r="D14" s="39"/>
      <c r="E14" s="39"/>
      <c r="F14" s="39"/>
      <c r="G14" s="118"/>
      <c r="H14" s="68"/>
      <c r="I14" s="122">
        <f t="shared" si="0"/>
        <v>0</v>
      </c>
      <c r="J14" s="122">
        <f t="shared" si="1"/>
        <v>0</v>
      </c>
      <c r="K14" s="122">
        <f t="shared" si="2"/>
        <v>0</v>
      </c>
      <c r="L14" s="62"/>
    </row>
    <row r="15" spans="1:12" ht="12.75">
      <c r="A15" s="136">
        <v>10</v>
      </c>
      <c r="B15" s="137" t="s">
        <v>153</v>
      </c>
      <c r="C15" s="139">
        <v>600</v>
      </c>
      <c r="D15" s="39"/>
      <c r="E15" s="39"/>
      <c r="F15" s="39"/>
      <c r="G15" s="118"/>
      <c r="H15" s="68"/>
      <c r="I15" s="122">
        <f t="shared" si="0"/>
        <v>0</v>
      </c>
      <c r="J15" s="122">
        <f t="shared" si="1"/>
        <v>0</v>
      </c>
      <c r="K15" s="122">
        <f t="shared" si="2"/>
        <v>0</v>
      </c>
      <c r="L15" s="62"/>
    </row>
    <row r="16" spans="1:12" ht="12.75">
      <c r="A16" s="136">
        <v>11</v>
      </c>
      <c r="B16" s="137" t="s">
        <v>154</v>
      </c>
      <c r="C16" s="139">
        <v>600</v>
      </c>
      <c r="D16" s="39"/>
      <c r="E16" s="39"/>
      <c r="F16" s="39"/>
      <c r="G16" s="118"/>
      <c r="H16" s="68"/>
      <c r="I16" s="122">
        <f t="shared" si="0"/>
        <v>0</v>
      </c>
      <c r="J16" s="122">
        <f t="shared" si="1"/>
        <v>0</v>
      </c>
      <c r="K16" s="122">
        <f t="shared" si="2"/>
        <v>0</v>
      </c>
      <c r="L16" s="62"/>
    </row>
    <row r="17" spans="1:12" ht="12.75">
      <c r="A17" s="136">
        <v>12</v>
      </c>
      <c r="B17" s="137" t="s">
        <v>155</v>
      </c>
      <c r="C17" s="139">
        <v>200</v>
      </c>
      <c r="D17" s="40"/>
      <c r="E17" s="39"/>
      <c r="F17" s="39"/>
      <c r="G17" s="118"/>
      <c r="H17" s="68"/>
      <c r="I17" s="122">
        <f t="shared" si="0"/>
        <v>0</v>
      </c>
      <c r="J17" s="122">
        <f t="shared" si="1"/>
        <v>0</v>
      </c>
      <c r="K17" s="122">
        <f t="shared" si="2"/>
        <v>0</v>
      </c>
      <c r="L17" s="62"/>
    </row>
    <row r="18" spans="1:12" ht="12.75">
      <c r="A18" s="136">
        <v>13</v>
      </c>
      <c r="B18" s="137" t="s">
        <v>156</v>
      </c>
      <c r="C18" s="139">
        <v>600</v>
      </c>
      <c r="D18" s="39"/>
      <c r="E18" s="39"/>
      <c r="F18" s="39"/>
      <c r="G18" s="118"/>
      <c r="H18" s="68"/>
      <c r="I18" s="122">
        <f t="shared" si="0"/>
        <v>0</v>
      </c>
      <c r="J18" s="122">
        <f t="shared" si="1"/>
        <v>0</v>
      </c>
      <c r="K18" s="122">
        <f t="shared" si="2"/>
        <v>0</v>
      </c>
      <c r="L18" s="62"/>
    </row>
    <row r="19" spans="1:12" ht="12.75" customHeight="1">
      <c r="A19" s="197">
        <v>14</v>
      </c>
      <c r="B19" s="198" t="s">
        <v>242</v>
      </c>
      <c r="C19" s="198">
        <v>50</v>
      </c>
      <c r="D19" s="199"/>
      <c r="E19" s="199"/>
      <c r="F19" s="217"/>
      <c r="G19" s="218"/>
      <c r="H19" s="68"/>
      <c r="I19" s="200">
        <f t="shared" si="0"/>
        <v>0</v>
      </c>
      <c r="J19" s="200">
        <f t="shared" si="1"/>
        <v>0</v>
      </c>
      <c r="K19" s="200">
        <f t="shared" si="2"/>
        <v>0</v>
      </c>
      <c r="L19" s="62"/>
    </row>
    <row r="20" spans="1:12" ht="12.75">
      <c r="A20" s="136">
        <v>15</v>
      </c>
      <c r="B20" s="137" t="s">
        <v>157</v>
      </c>
      <c r="C20" s="139">
        <v>100</v>
      </c>
      <c r="D20" s="39"/>
      <c r="E20" s="39"/>
      <c r="F20" s="39"/>
      <c r="G20" s="118"/>
      <c r="H20" s="68"/>
      <c r="I20" s="122">
        <f t="shared" si="0"/>
        <v>0</v>
      </c>
      <c r="J20" s="122">
        <f t="shared" si="1"/>
        <v>0</v>
      </c>
      <c r="K20" s="122">
        <f t="shared" si="2"/>
        <v>0</v>
      </c>
      <c r="L20" s="62"/>
    </row>
    <row r="21" spans="1:12" ht="12.75">
      <c r="A21" s="136">
        <v>16</v>
      </c>
      <c r="B21" s="137" t="s">
        <v>158</v>
      </c>
      <c r="C21" s="139">
        <v>100</v>
      </c>
      <c r="D21" s="39"/>
      <c r="E21" s="39"/>
      <c r="F21" s="39"/>
      <c r="G21" s="118"/>
      <c r="H21" s="68"/>
      <c r="I21" s="122">
        <f t="shared" si="0"/>
        <v>0</v>
      </c>
      <c r="J21" s="122">
        <f t="shared" si="1"/>
        <v>0</v>
      </c>
      <c r="K21" s="122">
        <f t="shared" si="2"/>
        <v>0</v>
      </c>
      <c r="L21" s="62"/>
    </row>
    <row r="22" spans="1:12" ht="12.75">
      <c r="A22" s="136">
        <v>17</v>
      </c>
      <c r="B22" s="137" t="s">
        <v>159</v>
      </c>
      <c r="C22" s="139">
        <v>100</v>
      </c>
      <c r="D22" s="39"/>
      <c r="E22" s="39"/>
      <c r="F22" s="39"/>
      <c r="G22" s="118"/>
      <c r="H22" s="68"/>
      <c r="I22" s="122">
        <f t="shared" si="0"/>
        <v>0</v>
      </c>
      <c r="J22" s="122">
        <f t="shared" si="1"/>
        <v>0</v>
      </c>
      <c r="K22" s="122">
        <f t="shared" si="2"/>
        <v>0</v>
      </c>
      <c r="L22" s="62"/>
    </row>
    <row r="23" spans="1:12" ht="12.75">
      <c r="A23" s="136">
        <v>18</v>
      </c>
      <c r="B23" s="137" t="s">
        <v>160</v>
      </c>
      <c r="C23" s="139">
        <v>100</v>
      </c>
      <c r="D23" s="39"/>
      <c r="E23" s="39"/>
      <c r="F23" s="39"/>
      <c r="G23" s="118"/>
      <c r="H23" s="68"/>
      <c r="I23" s="122">
        <f t="shared" si="0"/>
        <v>0</v>
      </c>
      <c r="J23" s="122">
        <f t="shared" si="1"/>
        <v>0</v>
      </c>
      <c r="K23" s="122">
        <f t="shared" si="2"/>
        <v>0</v>
      </c>
      <c r="L23" s="62"/>
    </row>
    <row r="24" spans="1:12" ht="12.75">
      <c r="A24" s="136">
        <v>19</v>
      </c>
      <c r="B24" s="140" t="s">
        <v>161</v>
      </c>
      <c r="C24" s="141">
        <v>200</v>
      </c>
      <c r="D24" s="72"/>
      <c r="E24" s="72"/>
      <c r="F24" s="72"/>
      <c r="G24" s="127"/>
      <c r="H24" s="68"/>
      <c r="I24" s="122">
        <f t="shared" si="0"/>
        <v>0</v>
      </c>
      <c r="J24" s="122">
        <f t="shared" si="1"/>
        <v>0</v>
      </c>
      <c r="K24" s="122">
        <f t="shared" si="2"/>
        <v>0</v>
      </c>
      <c r="L24" s="62"/>
    </row>
    <row r="25" spans="1:12" ht="12.75">
      <c r="A25" s="136">
        <v>20</v>
      </c>
      <c r="B25" s="140" t="s">
        <v>162</v>
      </c>
      <c r="C25" s="141">
        <v>100</v>
      </c>
      <c r="D25" s="72"/>
      <c r="E25" s="72"/>
      <c r="F25" s="72"/>
      <c r="G25" s="127"/>
      <c r="H25" s="68"/>
      <c r="I25" s="122">
        <f t="shared" si="0"/>
        <v>0</v>
      </c>
      <c r="J25" s="122">
        <f t="shared" si="1"/>
        <v>0</v>
      </c>
      <c r="K25" s="122">
        <f t="shared" si="2"/>
        <v>0</v>
      </c>
      <c r="L25" s="62"/>
    </row>
    <row r="26" spans="1:12" ht="12.75">
      <c r="A26" s="136">
        <v>21</v>
      </c>
      <c r="B26" s="140" t="s">
        <v>163</v>
      </c>
      <c r="C26" s="141">
        <v>100</v>
      </c>
      <c r="D26" s="72"/>
      <c r="E26" s="72"/>
      <c r="F26" s="72"/>
      <c r="G26" s="127"/>
      <c r="H26" s="68"/>
      <c r="I26" s="122">
        <f t="shared" si="0"/>
        <v>0</v>
      </c>
      <c r="J26" s="122">
        <f t="shared" si="1"/>
        <v>0</v>
      </c>
      <c r="K26" s="122">
        <f t="shared" si="2"/>
        <v>0</v>
      </c>
      <c r="L26" s="62"/>
    </row>
    <row r="27" spans="1:12" ht="12.75">
      <c r="A27" s="136">
        <v>22</v>
      </c>
      <c r="B27" s="140" t="s">
        <v>239</v>
      </c>
      <c r="C27" s="141">
        <v>600</v>
      </c>
      <c r="D27" s="72"/>
      <c r="E27" s="72"/>
      <c r="F27" s="72"/>
      <c r="G27" s="127"/>
      <c r="H27" s="68"/>
      <c r="I27" s="122">
        <f t="shared" si="0"/>
        <v>0</v>
      </c>
      <c r="J27" s="122">
        <f t="shared" si="1"/>
        <v>0</v>
      </c>
      <c r="K27" s="122">
        <f t="shared" si="2"/>
        <v>0</v>
      </c>
      <c r="L27" s="62"/>
    </row>
    <row r="28" spans="1:12" ht="12.75">
      <c r="A28" s="136">
        <v>23</v>
      </c>
      <c r="B28" s="140" t="s">
        <v>240</v>
      </c>
      <c r="C28" s="141">
        <v>200</v>
      </c>
      <c r="D28" s="72"/>
      <c r="E28" s="72"/>
      <c r="F28" s="72"/>
      <c r="G28" s="127"/>
      <c r="H28" s="68"/>
      <c r="I28" s="122">
        <f t="shared" si="0"/>
        <v>0</v>
      </c>
      <c r="J28" s="122">
        <f t="shared" si="1"/>
        <v>0</v>
      </c>
      <c r="K28" s="122">
        <f t="shared" si="2"/>
        <v>0</v>
      </c>
      <c r="L28" s="62"/>
    </row>
    <row r="29" spans="1:12" ht="12.75">
      <c r="A29" s="136">
        <v>24</v>
      </c>
      <c r="B29" s="140" t="s">
        <v>241</v>
      </c>
      <c r="C29" s="141">
        <v>100</v>
      </c>
      <c r="D29" s="72"/>
      <c r="E29" s="72"/>
      <c r="F29" s="72"/>
      <c r="G29" s="127"/>
      <c r="H29" s="68"/>
      <c r="I29" s="122">
        <f t="shared" si="0"/>
        <v>0</v>
      </c>
      <c r="J29" s="122">
        <f t="shared" si="1"/>
        <v>0</v>
      </c>
      <c r="K29" s="122">
        <f t="shared" si="2"/>
        <v>0</v>
      </c>
      <c r="L29" s="62"/>
    </row>
    <row r="30" spans="1:12" ht="12.75">
      <c r="A30" s="136">
        <v>25</v>
      </c>
      <c r="B30" s="140" t="s">
        <v>164</v>
      </c>
      <c r="C30" s="141">
        <v>100</v>
      </c>
      <c r="D30" s="72"/>
      <c r="E30" s="72"/>
      <c r="F30" s="72"/>
      <c r="G30" s="127"/>
      <c r="H30" s="68"/>
      <c r="I30" s="122">
        <f t="shared" si="0"/>
        <v>0</v>
      </c>
      <c r="J30" s="122">
        <f t="shared" si="1"/>
        <v>0</v>
      </c>
      <c r="K30" s="122">
        <f t="shared" si="2"/>
        <v>0</v>
      </c>
      <c r="L30" s="62"/>
    </row>
    <row r="31" spans="1:12" ht="12.75">
      <c r="A31" s="204">
        <v>26</v>
      </c>
      <c r="B31" s="212" t="s">
        <v>246</v>
      </c>
      <c r="C31" s="205">
        <v>100</v>
      </c>
      <c r="D31" s="39"/>
      <c r="E31" s="39"/>
      <c r="F31" s="39"/>
      <c r="G31" s="118"/>
      <c r="H31" s="68"/>
      <c r="I31" s="122">
        <f t="shared" si="0"/>
        <v>0</v>
      </c>
      <c r="J31" s="122">
        <f t="shared" si="1"/>
        <v>0</v>
      </c>
      <c r="K31" s="122">
        <f t="shared" si="2"/>
        <v>0</v>
      </c>
      <c r="L31" s="62"/>
    </row>
    <row r="32" spans="1:12" ht="12.75">
      <c r="A32" s="204">
        <v>27</v>
      </c>
      <c r="B32" s="41" t="s">
        <v>252</v>
      </c>
      <c r="C32" s="141">
        <v>100</v>
      </c>
      <c r="D32" s="39"/>
      <c r="E32" s="39"/>
      <c r="F32" s="39"/>
      <c r="G32" s="118"/>
      <c r="H32" s="68"/>
      <c r="I32" s="122">
        <f t="shared" si="0"/>
        <v>0</v>
      </c>
      <c r="J32" s="122">
        <f t="shared" si="1"/>
        <v>0</v>
      </c>
      <c r="K32" s="122">
        <f t="shared" si="2"/>
        <v>0</v>
      </c>
      <c r="L32" s="62"/>
    </row>
    <row r="33" spans="1:12" ht="12.75">
      <c r="A33" s="136">
        <v>28</v>
      </c>
      <c r="B33" s="282"/>
      <c r="C33" s="283">
        <f>SUM(C6:C32)</f>
        <v>24550</v>
      </c>
      <c r="D33" s="44"/>
      <c r="E33" s="45"/>
      <c r="F33" s="45"/>
      <c r="G33" s="45"/>
      <c r="H33" s="45"/>
      <c r="I33" s="134" t="s">
        <v>165</v>
      </c>
      <c r="J33" s="142">
        <f>SUM(J6:J32)</f>
        <v>0</v>
      </c>
      <c r="K33" s="142">
        <f>SUM(K6:K32)</f>
        <v>0</v>
      </c>
      <c r="L33" s="62"/>
    </row>
    <row r="34" spans="1:12" ht="12.75">
      <c r="A34" s="285"/>
      <c r="B34" s="213"/>
      <c r="C34" s="214"/>
      <c r="D34" s="66"/>
      <c r="E34" s="66"/>
      <c r="F34" s="66"/>
      <c r="G34" s="66"/>
      <c r="H34" s="66"/>
      <c r="I34" s="215"/>
      <c r="J34" s="216"/>
      <c r="K34" s="216"/>
      <c r="L34" s="62"/>
    </row>
    <row r="35" spans="1:12" ht="12.75">
      <c r="A35" s="284" t="s">
        <v>112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2.75">
      <c r="A36" s="5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>
      <c r="A37" s="90"/>
      <c r="B37" s="32"/>
      <c r="C37" s="32"/>
      <c r="D37" s="32"/>
      <c r="E37" s="32"/>
      <c r="F37" s="32"/>
      <c r="G37" s="32"/>
      <c r="H37" s="32"/>
      <c r="I37" s="62"/>
      <c r="J37" s="32"/>
      <c r="K37" s="62"/>
      <c r="L37" s="62"/>
    </row>
    <row r="38" spans="1:12" ht="12.75">
      <c r="A38" s="90"/>
      <c r="B38" s="32"/>
      <c r="C38" s="32"/>
      <c r="D38" s="32"/>
      <c r="E38" s="32"/>
      <c r="F38" s="32"/>
      <c r="G38" s="32"/>
      <c r="H38" s="32"/>
      <c r="I38" s="62"/>
      <c r="J38" s="32"/>
      <c r="K38" s="62"/>
      <c r="L38" s="62"/>
    </row>
    <row r="39" spans="1:12" ht="12.75">
      <c r="A39" s="90"/>
      <c r="B39" s="32"/>
      <c r="C39" s="32"/>
      <c r="D39" s="32"/>
      <c r="E39" s="32"/>
      <c r="F39" s="32"/>
      <c r="G39" s="32"/>
      <c r="H39" s="32"/>
      <c r="I39" s="62"/>
      <c r="J39" s="32"/>
      <c r="K39" s="62"/>
      <c r="L39" s="62"/>
    </row>
    <row r="40" spans="1:12" ht="12.75">
      <c r="A40" s="31" t="s">
        <v>166</v>
      </c>
      <c r="B40" s="32"/>
      <c r="C40" s="32"/>
      <c r="D40" s="32"/>
      <c r="E40" s="32"/>
      <c r="F40" s="32"/>
      <c r="G40" s="32"/>
      <c r="H40" s="32"/>
      <c r="I40" s="62"/>
      <c r="J40" s="32"/>
      <c r="K40" s="62"/>
      <c r="L40" s="62"/>
    </row>
    <row r="41" spans="1:12" ht="12.75">
      <c r="A41" s="90"/>
      <c r="B41" s="32"/>
      <c r="C41" s="32"/>
      <c r="D41" s="32"/>
      <c r="E41" s="32"/>
      <c r="F41" s="32"/>
      <c r="G41" s="32"/>
      <c r="H41" s="32"/>
      <c r="I41" s="62"/>
      <c r="J41" s="32"/>
      <c r="K41" s="62"/>
      <c r="L41" s="62"/>
    </row>
    <row r="42" spans="1:12" ht="36">
      <c r="A42" s="34" t="s">
        <v>114</v>
      </c>
      <c r="B42" s="34" t="s">
        <v>115</v>
      </c>
      <c r="C42" s="34" t="s">
        <v>116</v>
      </c>
      <c r="D42" s="34" t="s">
        <v>117</v>
      </c>
      <c r="E42" s="34" t="s">
        <v>219</v>
      </c>
      <c r="F42" s="34" t="s">
        <v>220</v>
      </c>
      <c r="G42" s="34" t="s">
        <v>119</v>
      </c>
      <c r="H42" s="34" t="s">
        <v>217</v>
      </c>
      <c r="I42" s="34" t="s">
        <v>216</v>
      </c>
      <c r="J42" s="34" t="s">
        <v>218</v>
      </c>
      <c r="K42" s="91"/>
      <c r="L42" s="63"/>
    </row>
    <row r="43" spans="1:12" ht="12.75">
      <c r="A43" s="65"/>
      <c r="B43" s="39"/>
      <c r="C43" s="39"/>
      <c r="D43" s="39"/>
      <c r="E43" s="39"/>
      <c r="F43" s="118"/>
      <c r="G43" s="39"/>
      <c r="H43" s="122">
        <f>F43*(100+G43)%</f>
        <v>0</v>
      </c>
      <c r="I43" s="122">
        <f>F43*E43</f>
        <v>0</v>
      </c>
      <c r="J43" s="122">
        <f>I43*(100+G43)%</f>
        <v>0</v>
      </c>
      <c r="K43" s="32"/>
      <c r="L43" s="66"/>
    </row>
    <row r="44" spans="1:12" ht="12.75">
      <c r="A44" s="65"/>
      <c r="B44" s="39"/>
      <c r="C44" s="39"/>
      <c r="D44" s="39"/>
      <c r="E44" s="39"/>
      <c r="F44" s="118"/>
      <c r="G44" s="39"/>
      <c r="H44" s="122">
        <f aca="true" t="shared" si="3" ref="H44:H60">F44*(100+G44)%</f>
        <v>0</v>
      </c>
      <c r="I44" s="122">
        <f aca="true" t="shared" si="4" ref="I44:I60">F44*E44</f>
        <v>0</v>
      </c>
      <c r="J44" s="122">
        <f aca="true" t="shared" si="5" ref="J44:J60">I44*(100+G44)%</f>
        <v>0</v>
      </c>
      <c r="K44" s="32"/>
      <c r="L44" s="66"/>
    </row>
    <row r="45" spans="1:12" ht="12.75">
      <c r="A45" s="65"/>
      <c r="B45" s="39"/>
      <c r="C45" s="39"/>
      <c r="D45" s="39"/>
      <c r="E45" s="39"/>
      <c r="F45" s="118"/>
      <c r="G45" s="39"/>
      <c r="H45" s="122">
        <f t="shared" si="3"/>
        <v>0</v>
      </c>
      <c r="I45" s="122">
        <f t="shared" si="4"/>
        <v>0</v>
      </c>
      <c r="J45" s="122">
        <f t="shared" si="5"/>
        <v>0</v>
      </c>
      <c r="K45" s="32"/>
      <c r="L45" s="66"/>
    </row>
    <row r="46" spans="1:12" ht="12.75">
      <c r="A46" s="65"/>
      <c r="B46" s="39"/>
      <c r="C46" s="39"/>
      <c r="D46" s="39"/>
      <c r="E46" s="39"/>
      <c r="F46" s="118"/>
      <c r="G46" s="39"/>
      <c r="H46" s="122">
        <f t="shared" si="3"/>
        <v>0</v>
      </c>
      <c r="I46" s="122">
        <f t="shared" si="4"/>
        <v>0</v>
      </c>
      <c r="J46" s="122">
        <f t="shared" si="5"/>
        <v>0</v>
      </c>
      <c r="K46" s="32"/>
      <c r="L46" s="66"/>
    </row>
    <row r="47" spans="1:12" ht="12.75">
      <c r="A47" s="65"/>
      <c r="B47" s="67"/>
      <c r="C47" s="39"/>
      <c r="D47" s="39"/>
      <c r="E47" s="39"/>
      <c r="F47" s="118"/>
      <c r="G47" s="39"/>
      <c r="H47" s="122">
        <f t="shared" si="3"/>
        <v>0</v>
      </c>
      <c r="I47" s="122">
        <f t="shared" si="4"/>
        <v>0</v>
      </c>
      <c r="J47" s="122">
        <f t="shared" si="5"/>
        <v>0</v>
      </c>
      <c r="K47" s="32"/>
      <c r="L47" s="66"/>
    </row>
    <row r="48" spans="1:12" ht="12.75">
      <c r="A48" s="65"/>
      <c r="B48" s="39"/>
      <c r="C48" s="39"/>
      <c r="D48" s="39"/>
      <c r="E48" s="39"/>
      <c r="F48" s="118"/>
      <c r="G48" s="39"/>
      <c r="H48" s="122">
        <f t="shared" si="3"/>
        <v>0</v>
      </c>
      <c r="I48" s="122">
        <f t="shared" si="4"/>
        <v>0</v>
      </c>
      <c r="J48" s="122">
        <f t="shared" si="5"/>
        <v>0</v>
      </c>
      <c r="K48" s="32"/>
      <c r="L48" s="66"/>
    </row>
    <row r="49" spans="1:12" ht="12.75">
      <c r="A49" s="68"/>
      <c r="B49" s="40"/>
      <c r="C49" s="39"/>
      <c r="D49" s="39"/>
      <c r="E49" s="40"/>
      <c r="F49" s="118"/>
      <c r="G49" s="69"/>
      <c r="H49" s="122">
        <f t="shared" si="3"/>
        <v>0</v>
      </c>
      <c r="I49" s="122">
        <f t="shared" si="4"/>
        <v>0</v>
      </c>
      <c r="J49" s="122">
        <f t="shared" si="5"/>
        <v>0</v>
      </c>
      <c r="K49" s="32"/>
      <c r="L49" s="66"/>
    </row>
    <row r="50" spans="1:12" ht="12.75">
      <c r="A50" s="68"/>
      <c r="B50" s="39"/>
      <c r="C50" s="39"/>
      <c r="D50" s="39"/>
      <c r="E50" s="39"/>
      <c r="F50" s="118"/>
      <c r="G50" s="39"/>
      <c r="H50" s="122">
        <f t="shared" si="3"/>
        <v>0</v>
      </c>
      <c r="I50" s="122">
        <f t="shared" si="4"/>
        <v>0</v>
      </c>
      <c r="J50" s="122">
        <f t="shared" si="5"/>
        <v>0</v>
      </c>
      <c r="K50" s="32"/>
      <c r="L50" s="66"/>
    </row>
    <row r="51" spans="1:12" ht="12.75">
      <c r="A51" s="65"/>
      <c r="B51" s="39"/>
      <c r="C51" s="39"/>
      <c r="D51" s="39"/>
      <c r="E51" s="39"/>
      <c r="F51" s="118"/>
      <c r="G51" s="39"/>
      <c r="H51" s="122">
        <f t="shared" si="3"/>
        <v>0</v>
      </c>
      <c r="I51" s="122">
        <f t="shared" si="4"/>
        <v>0</v>
      </c>
      <c r="J51" s="122">
        <f t="shared" si="5"/>
        <v>0</v>
      </c>
      <c r="K51" s="32"/>
      <c r="L51" s="66"/>
    </row>
    <row r="52" spans="1:12" ht="12.75">
      <c r="A52" s="65"/>
      <c r="B52" s="39"/>
      <c r="C52" s="39"/>
      <c r="D52" s="39"/>
      <c r="E52" s="39"/>
      <c r="F52" s="118"/>
      <c r="G52" s="39"/>
      <c r="H52" s="122">
        <f t="shared" si="3"/>
        <v>0</v>
      </c>
      <c r="I52" s="122">
        <f t="shared" si="4"/>
        <v>0</v>
      </c>
      <c r="J52" s="122">
        <f t="shared" si="5"/>
        <v>0</v>
      </c>
      <c r="K52" s="32"/>
      <c r="L52" s="66"/>
    </row>
    <row r="53" spans="1:12" ht="12.75">
      <c r="A53" s="65"/>
      <c r="B53" s="39"/>
      <c r="C53" s="39"/>
      <c r="D53" s="39"/>
      <c r="E53" s="39"/>
      <c r="F53" s="118"/>
      <c r="G53" s="39"/>
      <c r="H53" s="122">
        <f t="shared" si="3"/>
        <v>0</v>
      </c>
      <c r="I53" s="122">
        <f t="shared" si="4"/>
        <v>0</v>
      </c>
      <c r="J53" s="122">
        <f t="shared" si="5"/>
        <v>0</v>
      </c>
      <c r="K53" s="32"/>
      <c r="L53" s="66"/>
    </row>
    <row r="54" spans="1:12" ht="12.75">
      <c r="A54" s="65"/>
      <c r="B54" s="39"/>
      <c r="C54" s="39"/>
      <c r="D54" s="39"/>
      <c r="E54" s="39"/>
      <c r="F54" s="118"/>
      <c r="G54" s="39"/>
      <c r="H54" s="122">
        <f t="shared" si="3"/>
        <v>0</v>
      </c>
      <c r="I54" s="122">
        <f t="shared" si="4"/>
        <v>0</v>
      </c>
      <c r="J54" s="122">
        <f t="shared" si="5"/>
        <v>0</v>
      </c>
      <c r="K54" s="32"/>
      <c r="L54" s="66"/>
    </row>
    <row r="55" spans="1:12" ht="12.75">
      <c r="A55" s="65"/>
      <c r="B55" s="39"/>
      <c r="C55" s="39"/>
      <c r="D55" s="39"/>
      <c r="E55" s="39"/>
      <c r="F55" s="118"/>
      <c r="G55" s="39"/>
      <c r="H55" s="122">
        <f t="shared" si="3"/>
        <v>0</v>
      </c>
      <c r="I55" s="122">
        <f t="shared" si="4"/>
        <v>0</v>
      </c>
      <c r="J55" s="122">
        <f t="shared" si="5"/>
        <v>0</v>
      </c>
      <c r="K55" s="32"/>
      <c r="L55" s="66"/>
    </row>
    <row r="56" spans="1:12" ht="12.75">
      <c r="A56" s="70"/>
      <c r="B56" s="39"/>
      <c r="C56" s="39"/>
      <c r="D56" s="39"/>
      <c r="E56" s="39"/>
      <c r="F56" s="118"/>
      <c r="G56" s="39"/>
      <c r="H56" s="122">
        <f t="shared" si="3"/>
        <v>0</v>
      </c>
      <c r="I56" s="122">
        <f t="shared" si="4"/>
        <v>0</v>
      </c>
      <c r="J56" s="122">
        <f t="shared" si="5"/>
        <v>0</v>
      </c>
      <c r="K56" s="32"/>
      <c r="L56" s="66"/>
    </row>
    <row r="57" spans="1:12" ht="12.75">
      <c r="A57" s="65"/>
      <c r="B57" s="39"/>
      <c r="C57" s="39"/>
      <c r="D57" s="39"/>
      <c r="E57" s="39"/>
      <c r="F57" s="118"/>
      <c r="G57" s="39"/>
      <c r="H57" s="122">
        <f t="shared" si="3"/>
        <v>0</v>
      </c>
      <c r="I57" s="122">
        <f t="shared" si="4"/>
        <v>0</v>
      </c>
      <c r="J57" s="122">
        <f t="shared" si="5"/>
        <v>0</v>
      </c>
      <c r="K57" s="32"/>
      <c r="L57" s="66"/>
    </row>
    <row r="58" spans="1:12" ht="12.75">
      <c r="A58" s="65"/>
      <c r="B58" s="39"/>
      <c r="C58" s="39"/>
      <c r="D58" s="39"/>
      <c r="E58" s="39"/>
      <c r="F58" s="118"/>
      <c r="G58" s="39"/>
      <c r="H58" s="122">
        <f t="shared" si="3"/>
        <v>0</v>
      </c>
      <c r="I58" s="122">
        <f t="shared" si="4"/>
        <v>0</v>
      </c>
      <c r="J58" s="122">
        <f t="shared" si="5"/>
        <v>0</v>
      </c>
      <c r="K58" s="32"/>
      <c r="L58" s="66"/>
    </row>
    <row r="59" spans="1:12" ht="12.75">
      <c r="A59" s="65"/>
      <c r="B59" s="39"/>
      <c r="C59" s="39"/>
      <c r="D59" s="39"/>
      <c r="E59" s="39"/>
      <c r="F59" s="118"/>
      <c r="G59" s="39"/>
      <c r="H59" s="122">
        <f t="shared" si="3"/>
        <v>0</v>
      </c>
      <c r="I59" s="122">
        <f t="shared" si="4"/>
        <v>0</v>
      </c>
      <c r="J59" s="122">
        <f t="shared" si="5"/>
        <v>0</v>
      </c>
      <c r="K59" s="32"/>
      <c r="L59" s="66"/>
    </row>
    <row r="60" spans="1:12" ht="12.75">
      <c r="A60" s="71"/>
      <c r="B60" s="72"/>
      <c r="C60" s="72"/>
      <c r="D60" s="72"/>
      <c r="E60" s="72"/>
      <c r="F60" s="127"/>
      <c r="G60" s="72"/>
      <c r="H60" s="122">
        <f t="shared" si="3"/>
        <v>0</v>
      </c>
      <c r="I60" s="122">
        <f t="shared" si="4"/>
        <v>0</v>
      </c>
      <c r="J60" s="122">
        <f t="shared" si="5"/>
        <v>0</v>
      </c>
      <c r="K60" s="32"/>
      <c r="L60" s="66"/>
    </row>
    <row r="61" spans="1:12" ht="12.75">
      <c r="A61" s="73"/>
      <c r="B61" s="74"/>
      <c r="C61" s="74"/>
      <c r="D61" s="74"/>
      <c r="E61" s="74"/>
      <c r="F61" s="74"/>
      <c r="G61" s="74"/>
      <c r="H61" s="46" t="s">
        <v>120</v>
      </c>
      <c r="I61" s="143">
        <f>SUM(I43:I60)</f>
        <v>0</v>
      </c>
      <c r="J61" s="143">
        <f>SUM(J43:J60)</f>
        <v>0</v>
      </c>
      <c r="K61" s="32"/>
      <c r="L61" s="62"/>
    </row>
    <row r="62" spans="1:12" ht="12.75">
      <c r="A62" s="31"/>
      <c r="B62" s="32"/>
      <c r="C62" s="32"/>
      <c r="D62" s="32"/>
      <c r="E62" s="32"/>
      <c r="F62" s="32"/>
      <c r="G62" s="32"/>
      <c r="H62" s="32"/>
      <c r="I62" s="62"/>
      <c r="J62" s="32"/>
      <c r="K62" s="62"/>
      <c r="L62" s="62"/>
    </row>
    <row r="63" spans="1:11" ht="12.75">
      <c r="A63" s="168" t="s">
        <v>306</v>
      </c>
      <c r="B63" s="75"/>
      <c r="C63" s="75"/>
      <c r="D63" s="76"/>
      <c r="E63" s="77" t="s">
        <v>121</v>
      </c>
      <c r="F63" s="77" t="s">
        <v>122</v>
      </c>
      <c r="G63" s="32"/>
      <c r="H63" s="32"/>
      <c r="I63" s="32"/>
      <c r="J63" s="32"/>
      <c r="K63" s="32"/>
    </row>
    <row r="64" spans="1:11" ht="12.75">
      <c r="A64" s="78" t="s">
        <v>123</v>
      </c>
      <c r="B64" s="79"/>
      <c r="C64" s="445" t="s">
        <v>124</v>
      </c>
      <c r="D64" s="446"/>
      <c r="E64" s="142">
        <f>J33</f>
        <v>0</v>
      </c>
      <c r="F64" s="142">
        <f>K33</f>
        <v>0</v>
      </c>
      <c r="G64" s="80"/>
      <c r="H64" s="32"/>
      <c r="I64" s="32"/>
      <c r="J64" s="32"/>
      <c r="K64" s="32"/>
    </row>
    <row r="65" spans="1:11" ht="12.75">
      <c r="A65" s="81"/>
      <c r="B65" s="82"/>
      <c r="C65" s="144" t="s">
        <v>125</v>
      </c>
      <c r="D65" s="47"/>
      <c r="E65" s="143">
        <f>I61</f>
        <v>0</v>
      </c>
      <c r="F65" s="143">
        <f>J61</f>
        <v>0</v>
      </c>
      <c r="G65" s="80"/>
      <c r="H65" s="32"/>
      <c r="I65" s="32"/>
      <c r="J65" s="32"/>
      <c r="K65" s="32"/>
    </row>
    <row r="66" spans="1:11" ht="12.75">
      <c r="A66" s="81"/>
      <c r="B66" s="82"/>
      <c r="C66" s="443" t="s">
        <v>307</v>
      </c>
      <c r="D66" s="444"/>
      <c r="E66" s="47"/>
      <c r="F66" s="47"/>
      <c r="G66" s="80"/>
      <c r="H66" s="32"/>
      <c r="I66" s="32"/>
      <c r="J66" s="32"/>
      <c r="K66" s="32"/>
    </row>
    <row r="67" spans="1:11" ht="12.75">
      <c r="A67" s="83"/>
      <c r="B67" s="84"/>
      <c r="C67" s="86" t="s">
        <v>127</v>
      </c>
      <c r="D67" s="75"/>
      <c r="E67" s="145">
        <f>E64+E65+E66</f>
        <v>0</v>
      </c>
      <c r="F67" s="145">
        <f>F64+F65+F66</f>
        <v>0</v>
      </c>
      <c r="G67" s="80"/>
      <c r="H67" s="32"/>
      <c r="I67" s="32"/>
      <c r="J67" s="32"/>
      <c r="K67" s="32"/>
    </row>
    <row r="68" spans="1:12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</sheetData>
  <mergeCells count="3">
    <mergeCell ref="A2:L2"/>
    <mergeCell ref="C66:D66"/>
    <mergeCell ref="C64:D6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F10" sqref="F10"/>
    </sheetView>
  </sheetViews>
  <sheetFormatPr defaultColWidth="9.00390625" defaultRowHeight="12.75"/>
  <cols>
    <col min="1" max="1" width="7.25390625" style="0" customWidth="1"/>
    <col min="2" max="2" width="41.75390625" style="0" customWidth="1"/>
    <col min="3" max="3" width="20.875" style="0" customWidth="1"/>
    <col min="4" max="4" width="15.625" style="0" customWidth="1"/>
  </cols>
  <sheetData>
    <row r="1" spans="2:3" ht="12.75">
      <c r="B1" s="272" t="s">
        <v>318</v>
      </c>
      <c r="C1" s="273" t="s">
        <v>295</v>
      </c>
    </row>
    <row r="2" spans="2:3" ht="12.75">
      <c r="B2" s="196"/>
      <c r="C2" s="221"/>
    </row>
    <row r="3" ht="12.75">
      <c r="B3" s="196"/>
    </row>
    <row r="4" spans="2:6" ht="12.75">
      <c r="B4" s="146" t="s">
        <v>237</v>
      </c>
      <c r="F4" s="224"/>
    </row>
    <row r="5" spans="2:6" ht="12.75">
      <c r="B5" s="92"/>
      <c r="D5" s="93"/>
      <c r="F5" s="224"/>
    </row>
    <row r="6" spans="2:6" ht="12.75">
      <c r="B6" s="92" t="s">
        <v>167</v>
      </c>
      <c r="C6" s="94"/>
      <c r="D6" s="93"/>
      <c r="F6" s="224"/>
    </row>
    <row r="7" spans="2:6" ht="12.75">
      <c r="B7" s="92"/>
      <c r="C7" s="94"/>
      <c r="D7" s="93"/>
      <c r="F7" s="224"/>
    </row>
    <row r="8" spans="2:6" ht="12.75">
      <c r="B8" s="92"/>
      <c r="C8" s="94"/>
      <c r="D8" s="93"/>
      <c r="F8" s="224"/>
    </row>
    <row r="9" spans="1:4" ht="12.75">
      <c r="A9" s="167"/>
      <c r="B9" s="279" t="s">
        <v>291</v>
      </c>
      <c r="C9" s="447"/>
      <c r="D9" s="448"/>
    </row>
    <row r="10" spans="1:4" ht="12.75">
      <c r="A10" s="167"/>
      <c r="B10" s="279" t="s">
        <v>325</v>
      </c>
      <c r="C10" s="222"/>
      <c r="D10" s="223"/>
    </row>
    <row r="11" spans="1:4" ht="12.75">
      <c r="A11" s="150"/>
      <c r="B11" s="277"/>
      <c r="C11" s="278"/>
      <c r="D11" s="278"/>
    </row>
    <row r="12" spans="2:4" ht="12.75">
      <c r="B12" s="92" t="s">
        <v>168</v>
      </c>
      <c r="C12" s="94"/>
      <c r="D12" s="95"/>
    </row>
    <row r="13" spans="1:9" ht="25.5">
      <c r="A13" s="96" t="s">
        <v>1</v>
      </c>
      <c r="B13" s="96" t="s">
        <v>169</v>
      </c>
      <c r="C13" s="96" t="s">
        <v>170</v>
      </c>
      <c r="D13" s="96" t="s">
        <v>171</v>
      </c>
      <c r="E13" s="97"/>
      <c r="F13" s="97"/>
      <c r="G13" s="97"/>
      <c r="H13" s="97"/>
      <c r="I13" s="97"/>
    </row>
    <row r="14" spans="1:5" ht="25.5">
      <c r="A14" s="98">
        <v>1</v>
      </c>
      <c r="B14" s="276" t="s">
        <v>302</v>
      </c>
      <c r="C14" s="98" t="s">
        <v>132</v>
      </c>
      <c r="D14" s="98"/>
      <c r="E14" s="99"/>
    </row>
    <row r="15" spans="1:5" ht="25.5">
      <c r="A15" s="98">
        <v>2</v>
      </c>
      <c r="B15" s="274" t="s">
        <v>172</v>
      </c>
      <c r="C15" s="98" t="s">
        <v>132</v>
      </c>
      <c r="D15" s="98"/>
      <c r="E15" s="99"/>
    </row>
    <row r="16" spans="1:5" ht="12.75">
      <c r="A16" s="98">
        <v>3</v>
      </c>
      <c r="B16" s="274" t="s">
        <v>173</v>
      </c>
      <c r="C16" s="98" t="s">
        <v>132</v>
      </c>
      <c r="D16" s="98"/>
      <c r="E16" s="99"/>
    </row>
    <row r="17" spans="1:5" ht="25.5">
      <c r="A17" s="98">
        <v>4</v>
      </c>
      <c r="B17" s="274" t="s">
        <v>174</v>
      </c>
      <c r="C17" s="98" t="s">
        <v>132</v>
      </c>
      <c r="D17" s="98"/>
      <c r="E17" s="99"/>
    </row>
    <row r="18" spans="1:5" ht="25.5">
      <c r="A18" s="98">
        <v>5</v>
      </c>
      <c r="B18" s="274" t="s">
        <v>175</v>
      </c>
      <c r="C18" s="98" t="s">
        <v>132</v>
      </c>
      <c r="D18" s="98"/>
      <c r="E18" s="99"/>
    </row>
    <row r="19" spans="1:5" ht="25.5">
      <c r="A19" s="98">
        <v>6</v>
      </c>
      <c r="B19" s="274" t="s">
        <v>176</v>
      </c>
      <c r="C19" s="98" t="s">
        <v>132</v>
      </c>
      <c r="D19" s="98"/>
      <c r="E19" s="99"/>
    </row>
    <row r="20" spans="1:5" ht="25.5">
      <c r="A20" s="98">
        <v>7</v>
      </c>
      <c r="B20" s="274" t="s">
        <v>177</v>
      </c>
      <c r="C20" s="98" t="s">
        <v>132</v>
      </c>
      <c r="D20" s="98"/>
      <c r="E20" s="99"/>
    </row>
    <row r="21" spans="1:5" ht="63.75">
      <c r="A21" s="98">
        <v>8</v>
      </c>
      <c r="B21" s="274" t="s">
        <v>258</v>
      </c>
      <c r="C21" s="98" t="s">
        <v>132</v>
      </c>
      <c r="D21" s="98"/>
      <c r="E21" s="99"/>
    </row>
    <row r="22" spans="1:5" ht="25.5">
      <c r="A22" s="100"/>
      <c r="B22" s="275" t="s">
        <v>178</v>
      </c>
      <c r="C22" s="100"/>
      <c r="D22" s="100"/>
      <c r="E22" s="99"/>
    </row>
    <row r="23" spans="1:5" ht="12.75">
      <c r="A23" s="100"/>
      <c r="B23" s="100"/>
      <c r="C23" s="100"/>
      <c r="D23" s="100"/>
      <c r="E23" s="99"/>
    </row>
    <row r="24" spans="1:5" ht="12.75">
      <c r="A24" s="100"/>
      <c r="B24" s="101" t="s">
        <v>179</v>
      </c>
      <c r="C24" s="100"/>
      <c r="D24" s="100"/>
      <c r="E24" s="99"/>
    </row>
    <row r="25" spans="1:9" ht="38.25">
      <c r="A25" s="96" t="s">
        <v>1</v>
      </c>
      <c r="B25" s="96" t="s">
        <v>169</v>
      </c>
      <c r="C25" s="96" t="s">
        <v>180</v>
      </c>
      <c r="D25" s="96" t="s">
        <v>181</v>
      </c>
      <c r="E25" s="99"/>
      <c r="F25" s="102"/>
      <c r="G25" s="99"/>
      <c r="H25" s="102"/>
      <c r="I25" s="102"/>
    </row>
    <row r="26" spans="1:9" ht="25.5">
      <c r="A26" s="103">
        <v>1</v>
      </c>
      <c r="B26" s="280" t="s">
        <v>182</v>
      </c>
      <c r="C26" s="280" t="s">
        <v>183</v>
      </c>
      <c r="D26" s="103"/>
      <c r="E26" s="99"/>
      <c r="F26" s="102"/>
      <c r="G26" s="102"/>
      <c r="H26" s="102"/>
      <c r="I26" s="102"/>
    </row>
    <row r="27" spans="1:9" ht="25.5">
      <c r="A27" s="103">
        <v>2</v>
      </c>
      <c r="B27" s="274" t="s">
        <v>184</v>
      </c>
      <c r="C27" s="280" t="s">
        <v>183</v>
      </c>
      <c r="D27" s="98"/>
      <c r="E27" s="99"/>
      <c r="F27" s="102"/>
      <c r="G27" s="102"/>
      <c r="H27" s="102"/>
      <c r="I27" s="102"/>
    </row>
    <row r="28" spans="1:5" ht="38.25">
      <c r="A28" s="103">
        <v>3</v>
      </c>
      <c r="B28" s="274" t="s">
        <v>185</v>
      </c>
      <c r="C28" s="316" t="s">
        <v>317</v>
      </c>
      <c r="D28" s="98"/>
      <c r="E28" s="281"/>
    </row>
    <row r="29" spans="1:5" ht="25.5">
      <c r="A29" s="103">
        <v>4</v>
      </c>
      <c r="B29" s="274" t="s">
        <v>186</v>
      </c>
      <c r="C29" s="274" t="s">
        <v>187</v>
      </c>
      <c r="D29" s="98"/>
      <c r="E29" s="99"/>
    </row>
    <row r="30" spans="1:5" ht="25.5">
      <c r="A30" s="103">
        <v>5</v>
      </c>
      <c r="B30" s="274" t="s">
        <v>188</v>
      </c>
      <c r="C30" s="274" t="s">
        <v>189</v>
      </c>
      <c r="D30" s="98"/>
      <c r="E30" s="99"/>
    </row>
    <row r="31" spans="1:4" ht="25.5">
      <c r="A31" s="98">
        <v>6</v>
      </c>
      <c r="B31" s="274" t="s">
        <v>190</v>
      </c>
      <c r="C31" s="274" t="s">
        <v>183</v>
      </c>
      <c r="D31" s="98"/>
    </row>
    <row r="32" spans="2:4" ht="12.75">
      <c r="B32" s="104"/>
      <c r="C32" s="99"/>
      <c r="D32" s="93"/>
    </row>
    <row r="33" ht="15.75">
      <c r="A33" s="30" t="s">
        <v>226</v>
      </c>
    </row>
    <row r="34" ht="12.75">
      <c r="A34" t="s">
        <v>227</v>
      </c>
    </row>
  </sheetData>
  <mergeCells count="1">
    <mergeCell ref="C9:D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J25" sqref="J25"/>
    </sheetView>
  </sheetViews>
  <sheetFormatPr defaultColWidth="9.00390625" defaultRowHeight="12.75"/>
  <cols>
    <col min="1" max="1" width="6.125" style="0" customWidth="1"/>
    <col min="2" max="2" width="27.75390625" style="0" customWidth="1"/>
    <col min="3" max="3" width="18.25390625" style="0" customWidth="1"/>
    <col min="4" max="4" width="12.75390625" style="0" customWidth="1"/>
    <col min="7" max="7" width="6.75390625" style="0" customWidth="1"/>
    <col min="9" max="9" width="12.125" style="0" customWidth="1"/>
    <col min="10" max="10" width="12.375" style="0" customWidth="1"/>
  </cols>
  <sheetData>
    <row r="1" spans="2:8" ht="12.75">
      <c r="B1" s="272" t="s">
        <v>318</v>
      </c>
      <c r="H1" s="196" t="s">
        <v>295</v>
      </c>
    </row>
    <row r="2" spans="2:4" ht="18">
      <c r="B2" s="165" t="s">
        <v>238</v>
      </c>
      <c r="C2" s="99"/>
      <c r="D2" s="93"/>
    </row>
    <row r="3" spans="1:9" ht="12.75">
      <c r="A3" s="31" t="s">
        <v>235</v>
      </c>
      <c r="B3" s="32"/>
      <c r="C3" s="32"/>
      <c r="D3" s="32"/>
      <c r="E3" s="32"/>
      <c r="F3" s="32"/>
      <c r="G3" s="32"/>
      <c r="H3" s="62"/>
      <c r="I3" s="32"/>
    </row>
    <row r="4" spans="1:9" ht="12.75">
      <c r="A4" s="90"/>
      <c r="B4" s="92" t="s">
        <v>167</v>
      </c>
      <c r="C4" s="32"/>
      <c r="D4" s="32"/>
      <c r="E4" s="32"/>
      <c r="F4" s="32"/>
      <c r="G4" s="32"/>
      <c r="H4" s="62"/>
      <c r="I4" s="32"/>
    </row>
    <row r="5" spans="1:10" ht="36" customHeight="1">
      <c r="A5" s="34" t="s">
        <v>114</v>
      </c>
      <c r="B5" s="34" t="s">
        <v>115</v>
      </c>
      <c r="C5" s="34" t="s">
        <v>116</v>
      </c>
      <c r="D5" s="34" t="s">
        <v>117</v>
      </c>
      <c r="E5" s="34" t="s">
        <v>219</v>
      </c>
      <c r="F5" s="34" t="s">
        <v>220</v>
      </c>
      <c r="G5" s="34" t="s">
        <v>119</v>
      </c>
      <c r="H5" s="34" t="s">
        <v>217</v>
      </c>
      <c r="I5" s="34" t="s">
        <v>216</v>
      </c>
      <c r="J5" s="34" t="s">
        <v>218</v>
      </c>
    </row>
    <row r="6" spans="1:10" ht="12.75">
      <c r="A6" s="65"/>
      <c r="B6" s="39"/>
      <c r="C6" s="39"/>
      <c r="D6" s="39"/>
      <c r="E6" s="39"/>
      <c r="F6" s="118"/>
      <c r="G6" s="39"/>
      <c r="H6" s="122">
        <f>F6*(100+G6)%</f>
        <v>0</v>
      </c>
      <c r="I6" s="122">
        <f>F6*E6</f>
        <v>0</v>
      </c>
      <c r="J6" s="122">
        <f>I6*(100+G6)%</f>
        <v>0</v>
      </c>
    </row>
    <row r="7" spans="1:10" ht="12.75">
      <c r="A7" s="65"/>
      <c r="B7" s="39"/>
      <c r="C7" s="39"/>
      <c r="D7" s="39"/>
      <c r="E7" s="39"/>
      <c r="F7" s="118"/>
      <c r="G7" s="39"/>
      <c r="H7" s="122">
        <f aca="true" t="shared" si="0" ref="H7:H21">F7*(100+G7)%</f>
        <v>0</v>
      </c>
      <c r="I7" s="122">
        <f aca="true" t="shared" si="1" ref="I7:I21">F7*E7</f>
        <v>0</v>
      </c>
      <c r="J7" s="122">
        <f aca="true" t="shared" si="2" ref="J7:J21">I7*(100+G7)%</f>
        <v>0</v>
      </c>
    </row>
    <row r="8" spans="1:10" ht="12.75">
      <c r="A8" s="65"/>
      <c r="B8" s="39"/>
      <c r="C8" s="39"/>
      <c r="D8" s="39"/>
      <c r="E8" s="39"/>
      <c r="F8" s="118"/>
      <c r="G8" s="39"/>
      <c r="H8" s="122">
        <f t="shared" si="0"/>
        <v>0</v>
      </c>
      <c r="I8" s="122">
        <f t="shared" si="1"/>
        <v>0</v>
      </c>
      <c r="J8" s="122">
        <f t="shared" si="2"/>
        <v>0</v>
      </c>
    </row>
    <row r="9" spans="1:10" ht="12.75">
      <c r="A9" s="65"/>
      <c r="B9" s="39"/>
      <c r="C9" s="39"/>
      <c r="D9" s="39"/>
      <c r="E9" s="39"/>
      <c r="F9" s="118"/>
      <c r="G9" s="39"/>
      <c r="H9" s="122">
        <f t="shared" si="0"/>
        <v>0</v>
      </c>
      <c r="I9" s="122">
        <f t="shared" si="1"/>
        <v>0</v>
      </c>
      <c r="J9" s="122">
        <f t="shared" si="2"/>
        <v>0</v>
      </c>
    </row>
    <row r="10" spans="1:10" ht="12.75">
      <c r="A10" s="65"/>
      <c r="B10" s="67"/>
      <c r="C10" s="39"/>
      <c r="D10" s="39"/>
      <c r="E10" s="39"/>
      <c r="F10" s="118"/>
      <c r="G10" s="39"/>
      <c r="H10" s="122">
        <f t="shared" si="0"/>
        <v>0</v>
      </c>
      <c r="I10" s="122">
        <f t="shared" si="1"/>
        <v>0</v>
      </c>
      <c r="J10" s="122">
        <f t="shared" si="2"/>
        <v>0</v>
      </c>
    </row>
    <row r="11" spans="1:10" ht="12.75">
      <c r="A11" s="65"/>
      <c r="B11" s="39"/>
      <c r="C11" s="39"/>
      <c r="D11" s="39"/>
      <c r="E11" s="39"/>
      <c r="F11" s="118"/>
      <c r="G11" s="39"/>
      <c r="H11" s="122">
        <f t="shared" si="0"/>
        <v>0</v>
      </c>
      <c r="I11" s="122">
        <f t="shared" si="1"/>
        <v>0</v>
      </c>
      <c r="J11" s="122">
        <f t="shared" si="2"/>
        <v>0</v>
      </c>
    </row>
    <row r="12" spans="1:10" ht="12.75">
      <c r="A12" s="68"/>
      <c r="B12" s="40"/>
      <c r="C12" s="39"/>
      <c r="D12" s="39"/>
      <c r="E12" s="40"/>
      <c r="F12" s="118"/>
      <c r="G12" s="69"/>
      <c r="H12" s="122">
        <f t="shared" si="0"/>
        <v>0</v>
      </c>
      <c r="I12" s="122">
        <f t="shared" si="1"/>
        <v>0</v>
      </c>
      <c r="J12" s="122">
        <f t="shared" si="2"/>
        <v>0</v>
      </c>
    </row>
    <row r="13" spans="1:10" ht="12.75">
      <c r="A13" s="68"/>
      <c r="B13" s="39"/>
      <c r="C13" s="39"/>
      <c r="D13" s="39"/>
      <c r="E13" s="39"/>
      <c r="F13" s="118"/>
      <c r="G13" s="39"/>
      <c r="H13" s="122">
        <f t="shared" si="0"/>
        <v>0</v>
      </c>
      <c r="I13" s="122">
        <f t="shared" si="1"/>
        <v>0</v>
      </c>
      <c r="J13" s="122">
        <f t="shared" si="2"/>
        <v>0</v>
      </c>
    </row>
    <row r="14" spans="1:10" ht="12.75">
      <c r="A14" s="65"/>
      <c r="B14" s="39"/>
      <c r="C14" s="39"/>
      <c r="D14" s="39"/>
      <c r="E14" s="39"/>
      <c r="F14" s="118"/>
      <c r="G14" s="39"/>
      <c r="H14" s="122">
        <f t="shared" si="0"/>
        <v>0</v>
      </c>
      <c r="I14" s="122">
        <f t="shared" si="1"/>
        <v>0</v>
      </c>
      <c r="J14" s="122">
        <f t="shared" si="2"/>
        <v>0</v>
      </c>
    </row>
    <row r="15" spans="1:10" ht="12.75">
      <c r="A15" s="65"/>
      <c r="B15" s="39"/>
      <c r="C15" s="39"/>
      <c r="D15" s="39"/>
      <c r="E15" s="39"/>
      <c r="F15" s="118"/>
      <c r="G15" s="39"/>
      <c r="H15" s="122">
        <f t="shared" si="0"/>
        <v>0</v>
      </c>
      <c r="I15" s="122">
        <f t="shared" si="1"/>
        <v>0</v>
      </c>
      <c r="J15" s="122">
        <f t="shared" si="2"/>
        <v>0</v>
      </c>
    </row>
    <row r="16" spans="1:10" ht="12.75">
      <c r="A16" s="65"/>
      <c r="B16" s="39"/>
      <c r="C16" s="39"/>
      <c r="D16" s="39"/>
      <c r="E16" s="39"/>
      <c r="F16" s="118"/>
      <c r="G16" s="39"/>
      <c r="H16" s="122">
        <f t="shared" si="0"/>
        <v>0</v>
      </c>
      <c r="I16" s="122">
        <f t="shared" si="1"/>
        <v>0</v>
      </c>
      <c r="J16" s="122">
        <f t="shared" si="2"/>
        <v>0</v>
      </c>
    </row>
    <row r="17" spans="1:10" ht="12.75">
      <c r="A17" s="65"/>
      <c r="B17" s="39"/>
      <c r="C17" s="39"/>
      <c r="D17" s="39"/>
      <c r="E17" s="39"/>
      <c r="F17" s="118"/>
      <c r="G17" s="39"/>
      <c r="H17" s="122">
        <f t="shared" si="0"/>
        <v>0</v>
      </c>
      <c r="I17" s="122">
        <f t="shared" si="1"/>
        <v>0</v>
      </c>
      <c r="J17" s="122">
        <f t="shared" si="2"/>
        <v>0</v>
      </c>
    </row>
    <row r="18" spans="1:10" ht="12.75">
      <c r="A18" s="65"/>
      <c r="B18" s="39"/>
      <c r="C18" s="39"/>
      <c r="D18" s="39"/>
      <c r="E18" s="39"/>
      <c r="F18" s="118"/>
      <c r="G18" s="39"/>
      <c r="H18" s="122">
        <f t="shared" si="0"/>
        <v>0</v>
      </c>
      <c r="I18" s="122">
        <f t="shared" si="1"/>
        <v>0</v>
      </c>
      <c r="J18" s="122">
        <f t="shared" si="2"/>
        <v>0</v>
      </c>
    </row>
    <row r="19" spans="1:10" ht="12.75">
      <c r="A19" s="70"/>
      <c r="B19" s="39"/>
      <c r="C19" s="39"/>
      <c r="D19" s="39"/>
      <c r="E19" s="39"/>
      <c r="F19" s="118"/>
      <c r="G19" s="39"/>
      <c r="H19" s="122">
        <f t="shared" si="0"/>
        <v>0</v>
      </c>
      <c r="I19" s="122">
        <f t="shared" si="1"/>
        <v>0</v>
      </c>
      <c r="J19" s="122">
        <f t="shared" si="2"/>
        <v>0</v>
      </c>
    </row>
    <row r="20" spans="1:10" ht="12.75">
      <c r="A20" s="65"/>
      <c r="B20" s="39"/>
      <c r="C20" s="39"/>
      <c r="D20" s="39"/>
      <c r="E20" s="39"/>
      <c r="F20" s="118"/>
      <c r="G20" s="39"/>
      <c r="H20" s="122">
        <f t="shared" si="0"/>
        <v>0</v>
      </c>
      <c r="I20" s="122">
        <f t="shared" si="1"/>
        <v>0</v>
      </c>
      <c r="J20" s="122">
        <f t="shared" si="2"/>
        <v>0</v>
      </c>
    </row>
    <row r="21" spans="1:10" ht="12.75">
      <c r="A21" s="65"/>
      <c r="B21" s="39"/>
      <c r="C21" s="39"/>
      <c r="D21" s="39"/>
      <c r="E21" s="39"/>
      <c r="F21" s="118"/>
      <c r="G21" s="39"/>
      <c r="H21" s="122">
        <f t="shared" si="0"/>
        <v>0</v>
      </c>
      <c r="I21" s="122">
        <f t="shared" si="1"/>
        <v>0</v>
      </c>
      <c r="J21" s="122">
        <f t="shared" si="2"/>
        <v>0</v>
      </c>
    </row>
    <row r="22" spans="1:10" ht="12.75">
      <c r="A22" s="65"/>
      <c r="B22" s="39"/>
      <c r="C22" s="39"/>
      <c r="D22" s="39"/>
      <c r="E22" s="39"/>
      <c r="F22" s="118"/>
      <c r="G22" s="39"/>
      <c r="H22" s="122">
        <f>F22*(100+G22)%</f>
        <v>0</v>
      </c>
      <c r="I22" s="122">
        <f>F22*E22</f>
        <v>0</v>
      </c>
      <c r="J22" s="122">
        <f>I22*(100+G22)%</f>
        <v>0</v>
      </c>
    </row>
    <row r="23" spans="1:10" ht="12.75">
      <c r="A23" s="147"/>
      <c r="B23" s="147"/>
      <c r="C23" s="147"/>
      <c r="D23" s="147"/>
      <c r="E23" s="147"/>
      <c r="F23" s="148"/>
      <c r="G23" s="147"/>
      <c r="H23" s="122">
        <f>F23*(100+G23)%</f>
        <v>0</v>
      </c>
      <c r="I23" s="122">
        <f>F23*E23</f>
        <v>0</v>
      </c>
      <c r="J23" s="122">
        <f>I23*(100+G23)%</f>
        <v>0</v>
      </c>
    </row>
    <row r="24" spans="1:10" ht="12.75">
      <c r="A24" s="147"/>
      <c r="B24" s="147"/>
      <c r="C24" s="147"/>
      <c r="D24" s="147"/>
      <c r="E24" s="147"/>
      <c r="F24" s="148"/>
      <c r="G24" s="147"/>
      <c r="H24" s="122">
        <f>F24*(100+G24)%</f>
        <v>0</v>
      </c>
      <c r="I24" s="122">
        <f>F24*E24</f>
        <v>0</v>
      </c>
      <c r="J24" s="122">
        <f>I24*(100+G24)%</f>
        <v>0</v>
      </c>
    </row>
    <row r="25" spans="1:10" ht="12.75">
      <c r="A25" s="449" t="s">
        <v>228</v>
      </c>
      <c r="B25" s="450"/>
      <c r="C25" s="450"/>
      <c r="D25" s="450"/>
      <c r="E25" s="450"/>
      <c r="F25" s="450"/>
      <c r="G25" s="450"/>
      <c r="H25" s="451"/>
      <c r="I25" s="149">
        <f>SUM(I6:I24)</f>
        <v>0</v>
      </c>
      <c r="J25" s="149">
        <f>SUM(J6:J24)</f>
        <v>0</v>
      </c>
    </row>
    <row r="27" spans="1:9" ht="24" customHeight="1">
      <c r="A27" s="59"/>
      <c r="B27" s="59"/>
      <c r="C27" s="59"/>
      <c r="D27" s="59"/>
      <c r="E27" s="150"/>
      <c r="F27" s="150"/>
      <c r="G27" s="453" t="s">
        <v>121</v>
      </c>
      <c r="H27" s="453"/>
      <c r="I27" s="154" t="s">
        <v>122</v>
      </c>
    </row>
    <row r="28" spans="1:9" ht="12.75">
      <c r="A28" s="150"/>
      <c r="B28" s="151" t="s">
        <v>123</v>
      </c>
      <c r="C28" s="452" t="s">
        <v>229</v>
      </c>
      <c r="D28" s="452"/>
      <c r="E28" s="452"/>
      <c r="F28" s="452"/>
      <c r="G28" s="454">
        <f>I25</f>
        <v>0</v>
      </c>
      <c r="H28" s="455"/>
      <c r="I28" s="148">
        <f>J25</f>
        <v>0</v>
      </c>
    </row>
    <row r="29" spans="1:9" ht="12.75">
      <c r="A29" s="59"/>
      <c r="B29" s="152"/>
      <c r="C29" s="452" t="s">
        <v>230</v>
      </c>
      <c r="D29" s="452"/>
      <c r="E29" s="452"/>
      <c r="F29" s="452"/>
      <c r="G29" s="455"/>
      <c r="H29" s="455"/>
      <c r="I29" s="147"/>
    </row>
    <row r="30" spans="1:9" ht="12.75">
      <c r="A30" s="59"/>
      <c r="B30" s="153"/>
      <c r="C30" s="452" t="s">
        <v>127</v>
      </c>
      <c r="D30" s="452"/>
      <c r="E30" s="452"/>
      <c r="F30" s="452"/>
      <c r="G30" s="456">
        <f>SUM(G28:G29)</f>
        <v>0</v>
      </c>
      <c r="H30" s="457"/>
      <c r="I30" s="163">
        <f>SUM(I28:I29)</f>
        <v>0</v>
      </c>
    </row>
    <row r="31" spans="1:9" ht="12.75">
      <c r="A31" s="59"/>
      <c r="B31" s="59"/>
      <c r="C31" s="313"/>
      <c r="D31" s="313"/>
      <c r="E31" s="313"/>
      <c r="F31" s="313"/>
      <c r="G31" s="314"/>
      <c r="H31" s="278"/>
      <c r="I31" s="315"/>
    </row>
    <row r="32" ht="12.75">
      <c r="B32" t="s">
        <v>315</v>
      </c>
    </row>
    <row r="33" ht="12.75">
      <c r="B33" t="s">
        <v>316</v>
      </c>
    </row>
  </sheetData>
  <mergeCells count="8">
    <mergeCell ref="A25:H25"/>
    <mergeCell ref="C29:F29"/>
    <mergeCell ref="C28:F28"/>
    <mergeCell ref="C30:F30"/>
    <mergeCell ref="G27:H27"/>
    <mergeCell ref="G28:H28"/>
    <mergeCell ref="G29:H29"/>
    <mergeCell ref="G30:H30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G30" sqref="G30"/>
    </sheetView>
  </sheetViews>
  <sheetFormatPr defaultColWidth="9.00390625" defaultRowHeight="12.75"/>
  <cols>
    <col min="2" max="2" width="36.00390625" style="0" customWidth="1"/>
    <col min="10" max="10" width="8.625" style="0" bestFit="1" customWidth="1"/>
  </cols>
  <sheetData>
    <row r="1" spans="2:8" ht="12.75">
      <c r="B1" s="196" t="s">
        <v>303</v>
      </c>
      <c r="H1" s="196" t="s">
        <v>295</v>
      </c>
    </row>
    <row r="2" spans="2:3" ht="12.75">
      <c r="B2" s="196"/>
      <c r="C2" s="221"/>
    </row>
    <row r="3" ht="12.75">
      <c r="B3" s="196"/>
    </row>
    <row r="4" spans="1:10" ht="18">
      <c r="A4" s="105"/>
      <c r="B4" s="164" t="s">
        <v>245</v>
      </c>
      <c r="C4" s="105"/>
      <c r="D4" s="107"/>
      <c r="E4" s="105"/>
      <c r="F4" s="108"/>
      <c r="G4" s="108"/>
      <c r="H4" s="108"/>
      <c r="I4" s="108"/>
      <c r="J4" s="108"/>
    </row>
    <row r="5" spans="1:10" ht="12.75">
      <c r="A5" s="105"/>
      <c r="B5" s="106"/>
      <c r="C5" s="105"/>
      <c r="D5" s="107"/>
      <c r="E5" s="105"/>
      <c r="F5" s="108"/>
      <c r="G5" s="108"/>
      <c r="H5" s="108"/>
      <c r="I5" s="108"/>
      <c r="J5" s="108"/>
    </row>
    <row r="6" spans="1:10" ht="12.75">
      <c r="A6" s="105"/>
      <c r="B6" s="106" t="s">
        <v>243</v>
      </c>
      <c r="C6" s="105"/>
      <c r="D6" s="107"/>
      <c r="E6" s="105"/>
      <c r="F6" s="458" t="s">
        <v>244</v>
      </c>
      <c r="G6" s="458"/>
      <c r="H6" s="458"/>
      <c r="I6" s="458"/>
      <c r="J6" s="458"/>
    </row>
    <row r="7" spans="1:10" ht="12.75">
      <c r="A7" s="105"/>
      <c r="B7" s="106"/>
      <c r="C7" s="105"/>
      <c r="D7" s="107"/>
      <c r="E7" s="105"/>
      <c r="F7" s="108"/>
      <c r="G7" s="108"/>
      <c r="H7" s="108"/>
      <c r="I7" s="108"/>
      <c r="J7" s="108"/>
    </row>
    <row r="8" spans="1:10" ht="48">
      <c r="A8" s="161" t="s">
        <v>234</v>
      </c>
      <c r="B8" s="162" t="s">
        <v>191</v>
      </c>
      <c r="C8" s="159" t="s">
        <v>233</v>
      </c>
      <c r="D8" s="160" t="s">
        <v>231</v>
      </c>
      <c r="E8" s="159" t="s">
        <v>232</v>
      </c>
      <c r="F8" s="34" t="s">
        <v>220</v>
      </c>
      <c r="G8" s="34" t="s">
        <v>119</v>
      </c>
      <c r="H8" s="34" t="s">
        <v>217</v>
      </c>
      <c r="I8" s="34" t="s">
        <v>216</v>
      </c>
      <c r="J8" s="34" t="s">
        <v>218</v>
      </c>
    </row>
    <row r="9" spans="1:10" ht="12.75">
      <c r="A9" s="155">
        <v>1</v>
      </c>
      <c r="B9" s="156" t="s">
        <v>192</v>
      </c>
      <c r="C9" s="157" t="s">
        <v>193</v>
      </c>
      <c r="D9" s="158">
        <v>3</v>
      </c>
      <c r="E9" s="158">
        <v>5</v>
      </c>
      <c r="F9" s="112"/>
      <c r="G9" s="112"/>
      <c r="H9" s="122">
        <f>F9*(100+G9)%</f>
        <v>0</v>
      </c>
      <c r="I9" s="122">
        <f>F9*E9</f>
        <v>0</v>
      </c>
      <c r="J9" s="122">
        <f>I9*(100+G9)%</f>
        <v>0</v>
      </c>
    </row>
    <row r="10" spans="1:10" ht="12.75">
      <c r="A10" s="109">
        <v>2</v>
      </c>
      <c r="B10" s="113" t="s">
        <v>194</v>
      </c>
      <c r="C10" s="110" t="s">
        <v>193</v>
      </c>
      <c r="D10" s="111">
        <v>3</v>
      </c>
      <c r="E10" s="111">
        <v>1</v>
      </c>
      <c r="F10" s="112"/>
      <c r="G10" s="112"/>
      <c r="H10" s="122">
        <f aca="true" t="shared" si="0" ref="H10:H25">F10*(100+G10)%</f>
        <v>0</v>
      </c>
      <c r="I10" s="122">
        <f aca="true" t="shared" si="1" ref="I10:I25">F10*E10</f>
        <v>0</v>
      </c>
      <c r="J10" s="122">
        <f aca="true" t="shared" si="2" ref="J10:J25">I10*(100+G10)%</f>
        <v>0</v>
      </c>
    </row>
    <row r="11" spans="1:10" ht="12.75">
      <c r="A11" s="109">
        <v>3</v>
      </c>
      <c r="B11" s="113" t="s">
        <v>195</v>
      </c>
      <c r="C11" s="110" t="s">
        <v>193</v>
      </c>
      <c r="D11" s="111">
        <v>3</v>
      </c>
      <c r="E11" s="111">
        <v>5</v>
      </c>
      <c r="F11" s="112"/>
      <c r="G11" s="112"/>
      <c r="H11" s="122">
        <f t="shared" si="0"/>
        <v>0</v>
      </c>
      <c r="I11" s="122">
        <f t="shared" si="1"/>
        <v>0</v>
      </c>
      <c r="J11" s="122">
        <f t="shared" si="2"/>
        <v>0</v>
      </c>
    </row>
    <row r="12" spans="1:10" ht="12.75">
      <c r="A12" s="109">
        <v>4</v>
      </c>
      <c r="B12" s="113" t="s">
        <v>196</v>
      </c>
      <c r="C12" s="110" t="s">
        <v>193</v>
      </c>
      <c r="D12" s="111">
        <v>3</v>
      </c>
      <c r="E12" s="111">
        <v>1</v>
      </c>
      <c r="F12" s="112"/>
      <c r="G12" s="112"/>
      <c r="H12" s="122">
        <f t="shared" si="0"/>
        <v>0</v>
      </c>
      <c r="I12" s="122">
        <f t="shared" si="1"/>
        <v>0</v>
      </c>
      <c r="J12" s="122">
        <f t="shared" si="2"/>
        <v>0</v>
      </c>
    </row>
    <row r="13" spans="1:10" ht="12.75">
      <c r="A13" s="109">
        <v>5</v>
      </c>
      <c r="B13" s="113" t="s">
        <v>197</v>
      </c>
      <c r="C13" s="110" t="s">
        <v>193</v>
      </c>
      <c r="D13" s="111">
        <v>3</v>
      </c>
      <c r="E13" s="111">
        <v>2</v>
      </c>
      <c r="F13" s="112"/>
      <c r="G13" s="112"/>
      <c r="H13" s="122">
        <f t="shared" si="0"/>
        <v>0</v>
      </c>
      <c r="I13" s="122">
        <f t="shared" si="1"/>
        <v>0</v>
      </c>
      <c r="J13" s="122">
        <f t="shared" si="2"/>
        <v>0</v>
      </c>
    </row>
    <row r="14" spans="1:10" ht="12.75">
      <c r="A14" s="109">
        <v>6</v>
      </c>
      <c r="B14" s="114" t="s">
        <v>198</v>
      </c>
      <c r="C14" s="110" t="s">
        <v>193</v>
      </c>
      <c r="D14" s="111">
        <v>3</v>
      </c>
      <c r="E14" s="111">
        <v>5</v>
      </c>
      <c r="F14" s="112"/>
      <c r="G14" s="112"/>
      <c r="H14" s="122">
        <f t="shared" si="0"/>
        <v>0</v>
      </c>
      <c r="I14" s="122">
        <f t="shared" si="1"/>
        <v>0</v>
      </c>
      <c r="J14" s="122">
        <f t="shared" si="2"/>
        <v>0</v>
      </c>
    </row>
    <row r="15" spans="1:10" ht="12.75">
      <c r="A15" s="109">
        <v>7</v>
      </c>
      <c r="B15" s="114" t="s">
        <v>199</v>
      </c>
      <c r="C15" s="110" t="s">
        <v>193</v>
      </c>
      <c r="D15" s="111">
        <v>1</v>
      </c>
      <c r="E15" s="111">
        <v>1</v>
      </c>
      <c r="F15" s="112"/>
      <c r="G15" s="112"/>
      <c r="H15" s="122">
        <f t="shared" si="0"/>
        <v>0</v>
      </c>
      <c r="I15" s="122">
        <f t="shared" si="1"/>
        <v>0</v>
      </c>
      <c r="J15" s="122">
        <f t="shared" si="2"/>
        <v>0</v>
      </c>
    </row>
    <row r="16" spans="1:10" ht="12.75">
      <c r="A16" s="109">
        <v>8</v>
      </c>
      <c r="B16" s="114" t="s">
        <v>200</v>
      </c>
      <c r="C16" s="110" t="s">
        <v>193</v>
      </c>
      <c r="D16" s="111">
        <v>1</v>
      </c>
      <c r="E16" s="111">
        <v>1</v>
      </c>
      <c r="F16" s="112"/>
      <c r="G16" s="112"/>
      <c r="H16" s="122">
        <f t="shared" si="0"/>
        <v>0</v>
      </c>
      <c r="I16" s="122">
        <f t="shared" si="1"/>
        <v>0</v>
      </c>
      <c r="J16" s="122">
        <f t="shared" si="2"/>
        <v>0</v>
      </c>
    </row>
    <row r="17" spans="1:10" ht="12.75">
      <c r="A17" s="109">
        <v>9</v>
      </c>
      <c r="B17" s="114" t="s">
        <v>201</v>
      </c>
      <c r="C17" s="110" t="s">
        <v>193</v>
      </c>
      <c r="D17" s="111">
        <v>1</v>
      </c>
      <c r="E17" s="111">
        <v>1</v>
      </c>
      <c r="F17" s="112"/>
      <c r="G17" s="112"/>
      <c r="H17" s="122">
        <f t="shared" si="0"/>
        <v>0</v>
      </c>
      <c r="I17" s="122">
        <f t="shared" si="1"/>
        <v>0</v>
      </c>
      <c r="J17" s="122">
        <f t="shared" si="2"/>
        <v>0</v>
      </c>
    </row>
    <row r="18" spans="1:10" ht="12.75">
      <c r="A18" s="109">
        <v>9</v>
      </c>
      <c r="B18" s="114" t="s">
        <v>202</v>
      </c>
      <c r="C18" s="110" t="s">
        <v>193</v>
      </c>
      <c r="D18" s="111">
        <v>1</v>
      </c>
      <c r="E18" s="111">
        <v>1</v>
      </c>
      <c r="F18" s="112"/>
      <c r="G18" s="112"/>
      <c r="H18" s="122">
        <f t="shared" si="0"/>
        <v>0</v>
      </c>
      <c r="I18" s="122">
        <f t="shared" si="1"/>
        <v>0</v>
      </c>
      <c r="J18" s="122">
        <f t="shared" si="2"/>
        <v>0</v>
      </c>
    </row>
    <row r="19" spans="1:10" ht="12.75">
      <c r="A19" s="109">
        <v>10</v>
      </c>
      <c r="B19" s="114" t="s">
        <v>203</v>
      </c>
      <c r="C19" s="110" t="s">
        <v>193</v>
      </c>
      <c r="D19" s="111">
        <v>1</v>
      </c>
      <c r="E19" s="111">
        <v>1</v>
      </c>
      <c r="F19" s="112"/>
      <c r="G19" s="112"/>
      <c r="H19" s="122">
        <f t="shared" si="0"/>
        <v>0</v>
      </c>
      <c r="I19" s="122">
        <f t="shared" si="1"/>
        <v>0</v>
      </c>
      <c r="J19" s="122">
        <f t="shared" si="2"/>
        <v>0</v>
      </c>
    </row>
    <row r="20" spans="1:10" ht="12.75">
      <c r="A20" s="109">
        <v>11</v>
      </c>
      <c r="B20" s="114" t="s">
        <v>204</v>
      </c>
      <c r="C20" s="110" t="s">
        <v>193</v>
      </c>
      <c r="D20" s="111">
        <v>1</v>
      </c>
      <c r="E20" s="111">
        <v>3</v>
      </c>
      <c r="F20" s="112"/>
      <c r="G20" s="112"/>
      <c r="H20" s="122">
        <f t="shared" si="0"/>
        <v>0</v>
      </c>
      <c r="I20" s="122">
        <f t="shared" si="1"/>
        <v>0</v>
      </c>
      <c r="J20" s="122">
        <f t="shared" si="2"/>
        <v>0</v>
      </c>
    </row>
    <row r="21" spans="1:10" ht="12.75">
      <c r="A21" s="109">
        <v>12</v>
      </c>
      <c r="B21" s="114" t="s">
        <v>205</v>
      </c>
      <c r="C21" s="109" t="s">
        <v>193</v>
      </c>
      <c r="D21" s="111">
        <v>1</v>
      </c>
      <c r="E21" s="111">
        <v>3</v>
      </c>
      <c r="F21" s="112"/>
      <c r="G21" s="112"/>
      <c r="H21" s="122">
        <f t="shared" si="0"/>
        <v>0</v>
      </c>
      <c r="I21" s="122">
        <f t="shared" si="1"/>
        <v>0</v>
      </c>
      <c r="J21" s="122">
        <f t="shared" si="2"/>
        <v>0</v>
      </c>
    </row>
    <row r="22" spans="1:10" ht="12.75">
      <c r="A22" s="109">
        <v>13</v>
      </c>
      <c r="B22" s="114" t="s">
        <v>206</v>
      </c>
      <c r="C22" s="110" t="s">
        <v>193</v>
      </c>
      <c r="D22" s="111">
        <v>1</v>
      </c>
      <c r="E22" s="111">
        <v>3</v>
      </c>
      <c r="F22" s="112"/>
      <c r="G22" s="112"/>
      <c r="H22" s="122">
        <f t="shared" si="0"/>
        <v>0</v>
      </c>
      <c r="I22" s="122">
        <f t="shared" si="1"/>
        <v>0</v>
      </c>
      <c r="J22" s="122">
        <f t="shared" si="2"/>
        <v>0</v>
      </c>
    </row>
    <row r="23" spans="1:10" ht="12.75">
      <c r="A23" s="109">
        <v>14</v>
      </c>
      <c r="B23" s="114" t="s">
        <v>207</v>
      </c>
      <c r="C23" s="109" t="s">
        <v>75</v>
      </c>
      <c r="D23" s="111">
        <v>1</v>
      </c>
      <c r="E23" s="111">
        <v>3</v>
      </c>
      <c r="F23" s="112"/>
      <c r="G23" s="112"/>
      <c r="H23" s="122">
        <f t="shared" si="0"/>
        <v>0</v>
      </c>
      <c r="I23" s="122">
        <f t="shared" si="1"/>
        <v>0</v>
      </c>
      <c r="J23" s="122">
        <f t="shared" si="2"/>
        <v>0</v>
      </c>
    </row>
    <row r="24" spans="1:10" ht="12.75">
      <c r="A24" s="109">
        <v>15</v>
      </c>
      <c r="B24" s="114" t="s">
        <v>208</v>
      </c>
      <c r="C24" s="110" t="s">
        <v>75</v>
      </c>
      <c r="D24" s="111">
        <v>1</v>
      </c>
      <c r="E24" s="111">
        <v>1</v>
      </c>
      <c r="F24" s="112"/>
      <c r="G24" s="112"/>
      <c r="H24" s="122">
        <f t="shared" si="0"/>
        <v>0</v>
      </c>
      <c r="I24" s="122">
        <f t="shared" si="1"/>
        <v>0</v>
      </c>
      <c r="J24" s="122">
        <f t="shared" si="2"/>
        <v>0</v>
      </c>
    </row>
    <row r="25" spans="1:10" ht="12.75">
      <c r="A25" s="109">
        <v>16</v>
      </c>
      <c r="B25" s="114" t="s">
        <v>209</v>
      </c>
      <c r="C25" s="110" t="s">
        <v>75</v>
      </c>
      <c r="D25" s="111">
        <v>1</v>
      </c>
      <c r="E25" s="111">
        <v>3</v>
      </c>
      <c r="F25" s="112"/>
      <c r="G25" s="112"/>
      <c r="H25" s="122">
        <f t="shared" si="0"/>
        <v>0</v>
      </c>
      <c r="I25" s="122">
        <f t="shared" si="1"/>
        <v>0</v>
      </c>
      <c r="J25" s="122">
        <f t="shared" si="2"/>
        <v>0</v>
      </c>
    </row>
    <row r="26" spans="1:10" ht="12.75">
      <c r="A26" s="109"/>
      <c r="B26" s="114" t="s">
        <v>111</v>
      </c>
      <c r="C26" s="109"/>
      <c r="D26" s="115"/>
      <c r="E26" s="115"/>
      <c r="F26" s="112"/>
      <c r="G26" s="112"/>
      <c r="H26" s="112"/>
      <c r="I26" s="116">
        <f>SUM(I9:I25)</f>
        <v>0</v>
      </c>
      <c r="J26" s="116">
        <f>SUM(J9:J25)</f>
        <v>0</v>
      </c>
    </row>
  </sheetData>
  <mergeCells count="1">
    <mergeCell ref="F6:J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B10">
      <selection activeCell="G5" sqref="G5"/>
    </sheetView>
  </sheetViews>
  <sheetFormatPr defaultColWidth="9.00390625" defaultRowHeight="12.75"/>
  <cols>
    <col min="1" max="1" width="6.375" style="343" customWidth="1"/>
    <col min="2" max="2" width="42.00390625" style="343" customWidth="1"/>
    <col min="3" max="3" width="14.00390625" style="367" customWidth="1"/>
    <col min="4" max="4" width="7.75390625" style="343" customWidth="1"/>
    <col min="5" max="5" width="9.125" style="368" customWidth="1"/>
    <col min="6" max="16384" width="9.125" style="343" customWidth="1"/>
  </cols>
  <sheetData>
    <row r="1" spans="2:11" ht="15" thickBot="1">
      <c r="B1" s="344" t="s">
        <v>314</v>
      </c>
      <c r="C1" s="345"/>
      <c r="D1" s="346"/>
      <c r="E1" s="347"/>
      <c r="I1" s="348" t="s">
        <v>295</v>
      </c>
      <c r="J1" s="349"/>
      <c r="K1" s="350"/>
    </row>
    <row r="2" spans="1:11" ht="39" thickTop="1">
      <c r="A2" s="351" t="s">
        <v>1</v>
      </c>
      <c r="B2" s="352" t="s">
        <v>191</v>
      </c>
      <c r="C2" s="353" t="s">
        <v>259</v>
      </c>
      <c r="D2" s="353" t="s">
        <v>260</v>
      </c>
      <c r="E2" s="353" t="s">
        <v>261</v>
      </c>
      <c r="F2" s="354" t="s">
        <v>232</v>
      </c>
      <c r="G2" s="355" t="s">
        <v>262</v>
      </c>
      <c r="H2" s="355" t="s">
        <v>334</v>
      </c>
      <c r="I2" s="356" t="s">
        <v>263</v>
      </c>
      <c r="J2" s="220" t="s">
        <v>264</v>
      </c>
      <c r="K2" s="220" t="s">
        <v>265</v>
      </c>
    </row>
    <row r="3" spans="1:11" ht="12.75">
      <c r="A3" s="357">
        <v>1</v>
      </c>
      <c r="B3" s="357">
        <v>2</v>
      </c>
      <c r="C3" s="357">
        <v>3</v>
      </c>
      <c r="D3" s="357">
        <v>4</v>
      </c>
      <c r="E3" s="357">
        <v>5</v>
      </c>
      <c r="F3" s="357">
        <v>6</v>
      </c>
      <c r="G3" s="357">
        <v>7</v>
      </c>
      <c r="H3" s="357"/>
      <c r="I3" s="357">
        <v>8</v>
      </c>
      <c r="J3" s="357">
        <v>9</v>
      </c>
      <c r="K3" s="357">
        <v>10</v>
      </c>
    </row>
    <row r="4" spans="1:11" ht="12.75">
      <c r="A4" s="358">
        <v>1</v>
      </c>
      <c r="B4" s="225" t="s">
        <v>266</v>
      </c>
      <c r="C4" s="226" t="s">
        <v>267</v>
      </c>
      <c r="D4" s="226"/>
      <c r="E4" s="227">
        <v>600</v>
      </c>
      <c r="F4" s="228"/>
      <c r="G4" s="229"/>
      <c r="H4" s="229"/>
      <c r="I4" s="230"/>
      <c r="J4" s="231">
        <f aca="true" t="shared" si="0" ref="J4:J25">F4*G4</f>
        <v>0</v>
      </c>
      <c r="K4" s="231">
        <f aca="true" t="shared" si="1" ref="K4:K25">J4*(100+I4)%</f>
        <v>0</v>
      </c>
    </row>
    <row r="5" spans="1:11" ht="12.75">
      <c r="A5" s="358">
        <v>2</v>
      </c>
      <c r="B5" s="225" t="s">
        <v>268</v>
      </c>
      <c r="C5" s="226" t="s">
        <v>267</v>
      </c>
      <c r="D5" s="226"/>
      <c r="E5" s="227">
        <v>600</v>
      </c>
      <c r="F5" s="228"/>
      <c r="G5" s="229"/>
      <c r="H5" s="229"/>
      <c r="I5" s="230"/>
      <c r="J5" s="231">
        <f t="shared" si="0"/>
        <v>0</v>
      </c>
      <c r="K5" s="231">
        <f t="shared" si="1"/>
        <v>0</v>
      </c>
    </row>
    <row r="6" spans="1:11" ht="12.75">
      <c r="A6" s="358">
        <v>3</v>
      </c>
      <c r="B6" s="225" t="s">
        <v>269</v>
      </c>
      <c r="C6" s="226" t="s">
        <v>267</v>
      </c>
      <c r="D6" s="226"/>
      <c r="E6" s="227">
        <v>600</v>
      </c>
      <c r="F6" s="228"/>
      <c r="G6" s="229"/>
      <c r="H6" s="229"/>
      <c r="I6" s="230"/>
      <c r="J6" s="231">
        <f t="shared" si="0"/>
        <v>0</v>
      </c>
      <c r="K6" s="231">
        <f t="shared" si="1"/>
        <v>0</v>
      </c>
    </row>
    <row r="7" spans="1:11" ht="12.75">
      <c r="A7" s="358">
        <v>4</v>
      </c>
      <c r="B7" s="225" t="s">
        <v>270</v>
      </c>
      <c r="C7" s="226" t="s">
        <v>267</v>
      </c>
      <c r="D7" s="226"/>
      <c r="E7" s="227">
        <v>600</v>
      </c>
      <c r="F7" s="228"/>
      <c r="G7" s="229"/>
      <c r="H7" s="229"/>
      <c r="I7" s="230"/>
      <c r="J7" s="231">
        <f t="shared" si="0"/>
        <v>0</v>
      </c>
      <c r="K7" s="231">
        <f t="shared" si="1"/>
        <v>0</v>
      </c>
    </row>
    <row r="8" spans="1:11" ht="12.75">
      <c r="A8" s="358">
        <v>5</v>
      </c>
      <c r="B8" s="225" t="s">
        <v>271</v>
      </c>
      <c r="C8" s="226" t="s">
        <v>267</v>
      </c>
      <c r="D8" s="226"/>
      <c r="E8" s="227">
        <v>1250</v>
      </c>
      <c r="F8" s="228"/>
      <c r="G8" s="229"/>
      <c r="H8" s="229"/>
      <c r="I8" s="230"/>
      <c r="J8" s="231">
        <f t="shared" si="0"/>
        <v>0</v>
      </c>
      <c r="K8" s="231">
        <f t="shared" si="1"/>
        <v>0</v>
      </c>
    </row>
    <row r="9" spans="1:11" ht="12.75">
      <c r="A9" s="358">
        <v>6</v>
      </c>
      <c r="B9" s="225" t="s">
        <v>272</v>
      </c>
      <c r="C9" s="226" t="s">
        <v>267</v>
      </c>
      <c r="D9" s="226"/>
      <c r="E9" s="227">
        <v>1250</v>
      </c>
      <c r="F9" s="228"/>
      <c r="G9" s="229"/>
      <c r="H9" s="229"/>
      <c r="I9" s="230"/>
      <c r="J9" s="231">
        <f t="shared" si="0"/>
        <v>0</v>
      </c>
      <c r="K9" s="231">
        <f t="shared" si="1"/>
        <v>0</v>
      </c>
    </row>
    <row r="10" spans="1:11" ht="12.75">
      <c r="A10" s="358">
        <v>7</v>
      </c>
      <c r="B10" s="225" t="s">
        <v>326</v>
      </c>
      <c r="C10" s="226" t="s">
        <v>267</v>
      </c>
      <c r="D10" s="226"/>
      <c r="E10" s="227">
        <v>2500</v>
      </c>
      <c r="F10" s="228"/>
      <c r="G10" s="229"/>
      <c r="H10" s="229"/>
      <c r="I10" s="230"/>
      <c r="J10" s="231">
        <f t="shared" si="0"/>
        <v>0</v>
      </c>
      <c r="K10" s="231">
        <f t="shared" si="1"/>
        <v>0</v>
      </c>
    </row>
    <row r="11" spans="1:11" ht="22.5">
      <c r="A11" s="358">
        <v>8</v>
      </c>
      <c r="B11" s="233" t="s">
        <v>320</v>
      </c>
      <c r="C11" s="226" t="s">
        <v>273</v>
      </c>
      <c r="D11" s="226"/>
      <c r="E11" s="227">
        <v>30</v>
      </c>
      <c r="F11" s="228"/>
      <c r="G11" s="229"/>
      <c r="H11" s="229"/>
      <c r="I11" s="230"/>
      <c r="J11" s="231">
        <f t="shared" si="0"/>
        <v>0</v>
      </c>
      <c r="K11" s="231">
        <f t="shared" si="1"/>
        <v>0</v>
      </c>
    </row>
    <row r="12" spans="1:11" ht="12.75">
      <c r="A12" s="358">
        <v>9</v>
      </c>
      <c r="B12" s="225" t="s">
        <v>274</v>
      </c>
      <c r="C12" s="232" t="s">
        <v>275</v>
      </c>
      <c r="D12" s="232"/>
      <c r="E12" s="227">
        <v>30</v>
      </c>
      <c r="F12" s="228"/>
      <c r="G12" s="229"/>
      <c r="H12" s="229"/>
      <c r="I12" s="230"/>
      <c r="J12" s="231">
        <f t="shared" si="0"/>
        <v>0</v>
      </c>
      <c r="K12" s="231">
        <f t="shared" si="1"/>
        <v>0</v>
      </c>
    </row>
    <row r="13" spans="1:11" ht="12.75">
      <c r="A13" s="358">
        <v>10</v>
      </c>
      <c r="B13" s="225" t="s">
        <v>327</v>
      </c>
      <c r="C13" s="226" t="s">
        <v>276</v>
      </c>
      <c r="D13" s="226"/>
      <c r="E13" s="227">
        <v>300</v>
      </c>
      <c r="F13" s="228"/>
      <c r="G13" s="229"/>
      <c r="H13" s="229"/>
      <c r="I13" s="230"/>
      <c r="J13" s="231">
        <f t="shared" si="0"/>
        <v>0</v>
      </c>
      <c r="K13" s="231">
        <f t="shared" si="1"/>
        <v>0</v>
      </c>
    </row>
    <row r="14" spans="1:11" ht="12.75">
      <c r="A14" s="358">
        <v>11</v>
      </c>
      <c r="B14" s="225" t="s">
        <v>277</v>
      </c>
      <c r="C14" s="226" t="s">
        <v>278</v>
      </c>
      <c r="D14" s="226"/>
      <c r="E14" s="227">
        <v>250</v>
      </c>
      <c r="F14" s="228"/>
      <c r="G14" s="229"/>
      <c r="H14" s="229"/>
      <c r="I14" s="230"/>
      <c r="J14" s="231">
        <f t="shared" si="0"/>
        <v>0</v>
      </c>
      <c r="K14" s="231">
        <f t="shared" si="1"/>
        <v>0</v>
      </c>
    </row>
    <row r="15" spans="1:11" ht="12.75">
      <c r="A15" s="358">
        <v>12</v>
      </c>
      <c r="B15" s="225" t="s">
        <v>279</v>
      </c>
      <c r="C15" s="226" t="s">
        <v>273</v>
      </c>
      <c r="D15" s="226"/>
      <c r="E15" s="227">
        <v>300</v>
      </c>
      <c r="F15" s="228"/>
      <c r="G15" s="229"/>
      <c r="H15" s="229"/>
      <c r="I15" s="230"/>
      <c r="J15" s="231">
        <f t="shared" si="0"/>
        <v>0</v>
      </c>
      <c r="K15" s="231">
        <f t="shared" si="1"/>
        <v>0</v>
      </c>
    </row>
    <row r="16" spans="1:11" ht="12.75" customHeight="1">
      <c r="A16" s="359">
        <v>13</v>
      </c>
      <c r="B16" s="237" t="s">
        <v>280</v>
      </c>
      <c r="C16" s="360" t="s">
        <v>281</v>
      </c>
      <c r="D16" s="360"/>
      <c r="E16" s="361">
        <v>30</v>
      </c>
      <c r="F16" s="234"/>
      <c r="G16" s="235"/>
      <c r="H16" s="235"/>
      <c r="I16" s="236"/>
      <c r="J16" s="231">
        <f t="shared" si="0"/>
        <v>0</v>
      </c>
      <c r="K16" s="231">
        <f t="shared" si="1"/>
        <v>0</v>
      </c>
    </row>
    <row r="17" spans="1:11" ht="21.75" customHeight="1">
      <c r="A17" s="359">
        <v>14</v>
      </c>
      <c r="B17" s="237" t="s">
        <v>328</v>
      </c>
      <c r="C17" s="360" t="s">
        <v>282</v>
      </c>
      <c r="D17" s="360"/>
      <c r="E17" s="361">
        <v>24</v>
      </c>
      <c r="F17" s="234"/>
      <c r="G17" s="235"/>
      <c r="H17" s="235"/>
      <c r="I17" s="236"/>
      <c r="J17" s="231">
        <f t="shared" si="0"/>
        <v>0</v>
      </c>
      <c r="K17" s="231">
        <f t="shared" si="1"/>
        <v>0</v>
      </c>
    </row>
    <row r="18" spans="1:11" ht="21.75" customHeight="1">
      <c r="A18" s="359">
        <v>15</v>
      </c>
      <c r="B18" s="237" t="s">
        <v>283</v>
      </c>
      <c r="C18" s="360" t="s">
        <v>282</v>
      </c>
      <c r="D18" s="360"/>
      <c r="E18" s="361">
        <v>90</v>
      </c>
      <c r="F18" s="234"/>
      <c r="G18" s="235"/>
      <c r="H18" s="235"/>
      <c r="I18" s="236"/>
      <c r="J18" s="231">
        <f t="shared" si="0"/>
        <v>0</v>
      </c>
      <c r="K18" s="231">
        <f t="shared" si="1"/>
        <v>0</v>
      </c>
    </row>
    <row r="19" spans="1:11" ht="25.5" customHeight="1">
      <c r="A19" s="359">
        <v>16</v>
      </c>
      <c r="B19" s="237" t="s">
        <v>284</v>
      </c>
      <c r="C19" s="360" t="s">
        <v>282</v>
      </c>
      <c r="D19" s="360"/>
      <c r="E19" s="361">
        <v>380</v>
      </c>
      <c r="F19" s="234"/>
      <c r="G19" s="235"/>
      <c r="H19" s="235"/>
      <c r="I19" s="236"/>
      <c r="J19" s="231">
        <f t="shared" si="0"/>
        <v>0</v>
      </c>
      <c r="K19" s="231">
        <f t="shared" si="1"/>
        <v>0</v>
      </c>
    </row>
    <row r="20" spans="1:11" ht="27.75" customHeight="1">
      <c r="A20" s="359">
        <v>17</v>
      </c>
      <c r="B20" s="237" t="s">
        <v>285</v>
      </c>
      <c r="C20" s="360" t="s">
        <v>286</v>
      </c>
      <c r="D20" s="360"/>
      <c r="E20" s="361">
        <v>16</v>
      </c>
      <c r="F20" s="234"/>
      <c r="G20" s="235"/>
      <c r="H20" s="235"/>
      <c r="I20" s="236"/>
      <c r="J20" s="231">
        <f t="shared" si="0"/>
        <v>0</v>
      </c>
      <c r="K20" s="231">
        <f t="shared" si="1"/>
        <v>0</v>
      </c>
    </row>
    <row r="21" spans="1:11" ht="26.25" customHeight="1">
      <c r="A21" s="359">
        <v>18</v>
      </c>
      <c r="B21" s="237" t="s">
        <v>287</v>
      </c>
      <c r="C21" s="360" t="s">
        <v>329</v>
      </c>
      <c r="D21" s="360"/>
      <c r="E21" s="361">
        <v>100</v>
      </c>
      <c r="F21" s="238"/>
      <c r="G21" s="239"/>
      <c r="H21" s="239"/>
      <c r="I21" s="240"/>
      <c r="J21" s="241">
        <f t="shared" si="0"/>
        <v>0</v>
      </c>
      <c r="K21" s="241">
        <f t="shared" si="1"/>
        <v>0</v>
      </c>
    </row>
    <row r="22" spans="1:11" ht="12.75">
      <c r="A22" s="359">
        <v>19</v>
      </c>
      <c r="B22" s="237" t="s">
        <v>330</v>
      </c>
      <c r="C22" s="360" t="s">
        <v>75</v>
      </c>
      <c r="D22" s="360"/>
      <c r="E22" s="361">
        <v>1000</v>
      </c>
      <c r="F22" s="242"/>
      <c r="G22" s="242"/>
      <c r="H22" s="242"/>
      <c r="I22" s="242"/>
      <c r="J22" s="241">
        <f t="shared" si="0"/>
        <v>0</v>
      </c>
      <c r="K22" s="241">
        <f t="shared" si="1"/>
        <v>0</v>
      </c>
    </row>
    <row r="23" spans="1:11" ht="12.75">
      <c r="A23" s="359">
        <v>20</v>
      </c>
      <c r="B23" s="237" t="s">
        <v>293</v>
      </c>
      <c r="C23" s="360" t="s">
        <v>75</v>
      </c>
      <c r="D23" s="360"/>
      <c r="E23" s="361">
        <v>5</v>
      </c>
      <c r="F23" s="242"/>
      <c r="G23" s="242"/>
      <c r="H23" s="242"/>
      <c r="I23" s="242"/>
      <c r="J23" s="241">
        <f t="shared" si="0"/>
        <v>0</v>
      </c>
      <c r="K23" s="241">
        <f t="shared" si="1"/>
        <v>0</v>
      </c>
    </row>
    <row r="24" spans="1:11" ht="12.75">
      <c r="A24" s="359">
        <v>21</v>
      </c>
      <c r="B24" s="237" t="s">
        <v>294</v>
      </c>
      <c r="C24" s="360" t="s">
        <v>75</v>
      </c>
      <c r="D24" s="360"/>
      <c r="E24" s="361">
        <v>5</v>
      </c>
      <c r="F24" s="242"/>
      <c r="G24" s="242"/>
      <c r="H24" s="242"/>
      <c r="I24" s="242"/>
      <c r="J24" s="241">
        <f t="shared" si="0"/>
        <v>0</v>
      </c>
      <c r="K24" s="241">
        <f t="shared" si="1"/>
        <v>0</v>
      </c>
    </row>
    <row r="25" spans="1:11" ht="22.5">
      <c r="A25" s="359">
        <v>22</v>
      </c>
      <c r="B25" s="237" t="s">
        <v>331</v>
      </c>
      <c r="C25" s="360" t="s">
        <v>332</v>
      </c>
      <c r="D25" s="360"/>
      <c r="E25" s="361">
        <v>300</v>
      </c>
      <c r="F25" s="242"/>
      <c r="G25" s="242"/>
      <c r="H25" s="242"/>
      <c r="I25" s="242"/>
      <c r="J25" s="241">
        <f t="shared" si="0"/>
        <v>0</v>
      </c>
      <c r="K25" s="241">
        <f t="shared" si="1"/>
        <v>0</v>
      </c>
    </row>
    <row r="26" spans="1:11" ht="15.75">
      <c r="A26" s="358"/>
      <c r="B26" s="362" t="s">
        <v>111</v>
      </c>
      <c r="C26" s="243"/>
      <c r="D26" s="243"/>
      <c r="E26" s="244"/>
      <c r="F26" s="363"/>
      <c r="G26" s="363"/>
      <c r="H26" s="363"/>
      <c r="I26" s="363"/>
      <c r="J26" s="245">
        <f>SUM(J4:J25)</f>
        <v>0</v>
      </c>
      <c r="K26" s="245">
        <f>SUM(K4:K25)</f>
        <v>0</v>
      </c>
    </row>
    <row r="27" spans="2:5" ht="12.75">
      <c r="B27" s="364" t="s">
        <v>288</v>
      </c>
      <c r="C27" s="343"/>
      <c r="E27" s="343"/>
    </row>
    <row r="28" spans="2:6" ht="12.75">
      <c r="B28" s="459" t="s">
        <v>289</v>
      </c>
      <c r="C28" s="426"/>
      <c r="D28" s="426"/>
      <c r="E28" s="426"/>
      <c r="F28" s="426"/>
    </row>
    <row r="29" spans="2:6" ht="12.75">
      <c r="B29" s="427" t="s">
        <v>319</v>
      </c>
      <c r="C29" s="427"/>
      <c r="D29" s="427"/>
      <c r="E29" s="427"/>
      <c r="F29" s="427"/>
    </row>
    <row r="30" spans="2:9" ht="12.75">
      <c r="B30" s="365" t="s">
        <v>333</v>
      </c>
      <c r="C30" s="366"/>
      <c r="D30" s="366"/>
      <c r="E30" s="366"/>
      <c r="F30" s="366"/>
      <c r="G30" s="366"/>
      <c r="H30" s="366"/>
      <c r="I30" s="366"/>
    </row>
  </sheetData>
  <mergeCells count="2">
    <mergeCell ref="B28:F28"/>
    <mergeCell ref="B29:F29"/>
  </mergeCells>
  <printOptions/>
  <pageMargins left="0.7874015748031497" right="0.5905511811023623" top="0.5905511811023623" bottom="0.5905511811023623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9" sqref="J9"/>
    </sheetView>
  </sheetViews>
  <sheetFormatPr defaultColWidth="9.00390625" defaultRowHeight="12.75"/>
  <cols>
    <col min="1" max="1" width="5.875" style="343" customWidth="1"/>
    <col min="2" max="2" width="39.00390625" style="343" customWidth="1"/>
    <col min="3" max="6" width="9.125" style="343" customWidth="1"/>
    <col min="7" max="7" width="10.25390625" style="343" customWidth="1"/>
    <col min="8" max="10" width="9.125" style="343" customWidth="1"/>
    <col min="11" max="11" width="9.125" style="366" customWidth="1"/>
    <col min="12" max="16384" width="9.125" style="343" customWidth="1"/>
  </cols>
  <sheetData>
    <row r="1" ht="12.75">
      <c r="I1" s="348" t="s">
        <v>295</v>
      </c>
    </row>
    <row r="2" spans="1:11" ht="12.75">
      <c r="A2" s="371"/>
      <c r="B2" s="372" t="s">
        <v>375</v>
      </c>
      <c r="C2" s="373"/>
      <c r="D2" s="371"/>
      <c r="E2" s="371"/>
      <c r="F2" s="371"/>
      <c r="G2" s="374"/>
      <c r="H2" s="371"/>
      <c r="I2" s="371"/>
      <c r="J2" s="375"/>
      <c r="K2" s="421"/>
    </row>
    <row r="3" spans="1:11" ht="30">
      <c r="A3" s="376" t="s">
        <v>1</v>
      </c>
      <c r="B3" s="377" t="s">
        <v>191</v>
      </c>
      <c r="C3" s="378" t="s">
        <v>335</v>
      </c>
      <c r="D3" s="379" t="s">
        <v>336</v>
      </c>
      <c r="E3" s="380" t="s">
        <v>336</v>
      </c>
      <c r="F3" s="380" t="s">
        <v>337</v>
      </c>
      <c r="G3" s="381" t="s">
        <v>338</v>
      </c>
      <c r="H3" s="382" t="s">
        <v>339</v>
      </c>
      <c r="I3" s="381" t="s">
        <v>340</v>
      </c>
      <c r="J3" s="381" t="s">
        <v>341</v>
      </c>
      <c r="K3" s="382" t="s">
        <v>341</v>
      </c>
    </row>
    <row r="4" spans="1:11" ht="15">
      <c r="A4" s="383"/>
      <c r="B4" s="384"/>
      <c r="C4" s="385"/>
      <c r="D4" s="386" t="s">
        <v>342</v>
      </c>
      <c r="E4" s="387" t="s">
        <v>343</v>
      </c>
      <c r="F4" s="387" t="s">
        <v>344</v>
      </c>
      <c r="G4" s="388" t="s">
        <v>345</v>
      </c>
      <c r="H4" s="389" t="s">
        <v>346</v>
      </c>
      <c r="I4" s="388" t="s">
        <v>347</v>
      </c>
      <c r="J4" s="388" t="s">
        <v>348</v>
      </c>
      <c r="K4" s="389" t="s">
        <v>349</v>
      </c>
    </row>
    <row r="5" spans="1:11" ht="15">
      <c r="A5" s="383"/>
      <c r="B5" s="390"/>
      <c r="C5" s="385"/>
      <c r="D5" s="391"/>
      <c r="E5" s="387"/>
      <c r="F5" s="387"/>
      <c r="G5" s="388" t="s">
        <v>193</v>
      </c>
      <c r="H5" s="389"/>
      <c r="I5" s="388" t="s">
        <v>193</v>
      </c>
      <c r="J5" s="388"/>
      <c r="K5" s="389"/>
    </row>
    <row r="6" spans="1:11" ht="15">
      <c r="A6" s="392"/>
      <c r="B6" s="393"/>
      <c r="C6" s="394"/>
      <c r="D6" s="395"/>
      <c r="E6" s="387"/>
      <c r="F6" s="387"/>
      <c r="G6" s="388" t="s">
        <v>350</v>
      </c>
      <c r="H6" s="389"/>
      <c r="I6" s="388" t="s">
        <v>350</v>
      </c>
      <c r="J6" s="388" t="s">
        <v>350</v>
      </c>
      <c r="K6" s="389" t="s">
        <v>350</v>
      </c>
    </row>
    <row r="7" spans="1:11" ht="12.75">
      <c r="A7" s="396">
        <v>1</v>
      </c>
      <c r="B7" s="397">
        <v>2</v>
      </c>
      <c r="C7" s="398">
        <v>3</v>
      </c>
      <c r="D7" s="399">
        <v>4</v>
      </c>
      <c r="E7" s="369">
        <v>5</v>
      </c>
      <c r="F7" s="369">
        <v>6</v>
      </c>
      <c r="G7" s="369">
        <v>7</v>
      </c>
      <c r="H7" s="369">
        <v>8</v>
      </c>
      <c r="I7" s="369">
        <v>9</v>
      </c>
      <c r="J7" s="369">
        <v>10</v>
      </c>
      <c r="K7" s="369">
        <v>11</v>
      </c>
    </row>
    <row r="8" spans="1:11" ht="37.5" customHeight="1">
      <c r="A8" s="400">
        <v>1</v>
      </c>
      <c r="B8" s="401" t="s">
        <v>351</v>
      </c>
      <c r="C8" s="402" t="s">
        <v>352</v>
      </c>
      <c r="D8" s="402">
        <f>E8*F8</f>
        <v>0</v>
      </c>
      <c r="E8" s="403"/>
      <c r="F8" s="403"/>
      <c r="G8" s="370"/>
      <c r="H8" s="369"/>
      <c r="I8" s="370">
        <f>G8*(100+H8)%</f>
        <v>0</v>
      </c>
      <c r="J8" s="370">
        <f>G8*F8</f>
        <v>0</v>
      </c>
      <c r="K8" s="422">
        <f aca="true" t="shared" si="0" ref="K8:K21">J8*(100+I8)%</f>
        <v>0</v>
      </c>
    </row>
    <row r="9" spans="1:11" ht="45" customHeight="1">
      <c r="A9" s="400">
        <v>2</v>
      </c>
      <c r="B9" s="423" t="s">
        <v>353</v>
      </c>
      <c r="C9" s="404" t="s">
        <v>354</v>
      </c>
      <c r="D9" s="402">
        <f aca="true" t="shared" si="1" ref="D9:D21">E9*F9</f>
        <v>0</v>
      </c>
      <c r="E9" s="403"/>
      <c r="F9" s="403"/>
      <c r="G9" s="370"/>
      <c r="H9" s="369"/>
      <c r="I9" s="370">
        <f>G9+(G9*7%)</f>
        <v>0</v>
      </c>
      <c r="J9" s="370">
        <f>G9*F9</f>
        <v>0</v>
      </c>
      <c r="K9" s="422">
        <f t="shared" si="0"/>
        <v>0</v>
      </c>
    </row>
    <row r="10" spans="1:11" ht="24" customHeight="1">
      <c r="A10" s="400">
        <v>3</v>
      </c>
      <c r="B10" s="405" t="s">
        <v>355</v>
      </c>
      <c r="C10" s="406" t="s">
        <v>356</v>
      </c>
      <c r="D10" s="402">
        <f t="shared" si="1"/>
        <v>0</v>
      </c>
      <c r="E10" s="403"/>
      <c r="F10" s="403"/>
      <c r="G10" s="370"/>
      <c r="H10" s="369"/>
      <c r="I10" s="370">
        <f>G10+(G10*7%)</f>
        <v>0</v>
      </c>
      <c r="J10" s="370">
        <f>G10*F10</f>
        <v>0</v>
      </c>
      <c r="K10" s="422">
        <f t="shared" si="0"/>
        <v>0</v>
      </c>
    </row>
    <row r="11" spans="1:11" ht="24" customHeight="1">
      <c r="A11" s="400">
        <v>4</v>
      </c>
      <c r="B11" s="405" t="s">
        <v>357</v>
      </c>
      <c r="C11" s="406" t="s">
        <v>358</v>
      </c>
      <c r="D11" s="402">
        <f t="shared" si="1"/>
        <v>0</v>
      </c>
      <c r="E11" s="403"/>
      <c r="F11" s="403"/>
      <c r="G11" s="370"/>
      <c r="H11" s="369"/>
      <c r="I11" s="370">
        <f>G11+(G11*7%)</f>
        <v>0</v>
      </c>
      <c r="J11" s="370">
        <f>G11*F11</f>
        <v>0</v>
      </c>
      <c r="K11" s="422">
        <f t="shared" si="0"/>
        <v>0</v>
      </c>
    </row>
    <row r="12" spans="1:11" ht="24" customHeight="1">
      <c r="A12" s="400">
        <v>5</v>
      </c>
      <c r="B12" s="407" t="s">
        <v>359</v>
      </c>
      <c r="C12" s="406" t="s">
        <v>360</v>
      </c>
      <c r="D12" s="402">
        <f t="shared" si="1"/>
        <v>0</v>
      </c>
      <c r="E12" s="403"/>
      <c r="F12" s="403"/>
      <c r="G12" s="370"/>
      <c r="H12" s="369"/>
      <c r="I12" s="370">
        <f aca="true" t="shared" si="2" ref="I12:I20">G12+(G12*7%)</f>
        <v>0</v>
      </c>
      <c r="J12" s="370">
        <f aca="true" t="shared" si="3" ref="J12:J21">G12*F12</f>
        <v>0</v>
      </c>
      <c r="K12" s="422">
        <f t="shared" si="0"/>
        <v>0</v>
      </c>
    </row>
    <row r="13" spans="1:11" ht="24" customHeight="1">
      <c r="A13" s="400">
        <v>6</v>
      </c>
      <c r="B13" s="407" t="s">
        <v>361</v>
      </c>
      <c r="C13" s="406" t="s">
        <v>360</v>
      </c>
      <c r="D13" s="402">
        <f t="shared" si="1"/>
        <v>0</v>
      </c>
      <c r="E13" s="403"/>
      <c r="F13" s="403"/>
      <c r="G13" s="370"/>
      <c r="H13" s="369"/>
      <c r="I13" s="370">
        <f t="shared" si="2"/>
        <v>0</v>
      </c>
      <c r="J13" s="370">
        <f t="shared" si="3"/>
        <v>0</v>
      </c>
      <c r="K13" s="422">
        <f t="shared" si="0"/>
        <v>0</v>
      </c>
    </row>
    <row r="14" spans="1:11" ht="24" customHeight="1">
      <c r="A14" s="400">
        <v>7</v>
      </c>
      <c r="B14" s="407" t="s">
        <v>362</v>
      </c>
      <c r="C14" s="406" t="s">
        <v>363</v>
      </c>
      <c r="D14" s="402">
        <f t="shared" si="1"/>
        <v>0</v>
      </c>
      <c r="E14" s="403"/>
      <c r="F14" s="403"/>
      <c r="G14" s="370"/>
      <c r="H14" s="369"/>
      <c r="I14" s="370">
        <f t="shared" si="2"/>
        <v>0</v>
      </c>
      <c r="J14" s="370">
        <f t="shared" si="3"/>
        <v>0</v>
      </c>
      <c r="K14" s="422">
        <f t="shared" si="0"/>
        <v>0</v>
      </c>
    </row>
    <row r="15" spans="1:11" ht="24" customHeight="1">
      <c r="A15" s="400">
        <v>8</v>
      </c>
      <c r="B15" s="407" t="s">
        <v>364</v>
      </c>
      <c r="C15" s="406" t="s">
        <v>365</v>
      </c>
      <c r="D15" s="402">
        <f t="shared" si="1"/>
        <v>0</v>
      </c>
      <c r="E15" s="403"/>
      <c r="F15" s="403"/>
      <c r="G15" s="370"/>
      <c r="H15" s="369"/>
      <c r="I15" s="370">
        <f t="shared" si="2"/>
        <v>0</v>
      </c>
      <c r="J15" s="370">
        <f t="shared" si="3"/>
        <v>0</v>
      </c>
      <c r="K15" s="422">
        <f t="shared" si="0"/>
        <v>0</v>
      </c>
    </row>
    <row r="16" spans="1:11" ht="24" customHeight="1">
      <c r="A16" s="400">
        <v>9</v>
      </c>
      <c r="B16" s="408" t="s">
        <v>366</v>
      </c>
      <c r="C16" s="406" t="s">
        <v>365</v>
      </c>
      <c r="D16" s="402">
        <f t="shared" si="1"/>
        <v>0</v>
      </c>
      <c r="E16" s="403"/>
      <c r="F16" s="403"/>
      <c r="G16" s="370"/>
      <c r="H16" s="369"/>
      <c r="I16" s="370">
        <f t="shared" si="2"/>
        <v>0</v>
      </c>
      <c r="J16" s="370">
        <f t="shared" si="3"/>
        <v>0</v>
      </c>
      <c r="K16" s="422">
        <f t="shared" si="0"/>
        <v>0</v>
      </c>
    </row>
    <row r="17" spans="1:11" ht="24" customHeight="1">
      <c r="A17" s="400">
        <v>10</v>
      </c>
      <c r="B17" s="407" t="s">
        <v>367</v>
      </c>
      <c r="C17" s="406" t="s">
        <v>365</v>
      </c>
      <c r="D17" s="402">
        <f t="shared" si="1"/>
        <v>0</v>
      </c>
      <c r="E17" s="403"/>
      <c r="F17" s="403"/>
      <c r="G17" s="370"/>
      <c r="H17" s="369"/>
      <c r="I17" s="370">
        <f t="shared" si="2"/>
        <v>0</v>
      </c>
      <c r="J17" s="370">
        <f t="shared" si="3"/>
        <v>0</v>
      </c>
      <c r="K17" s="422">
        <f t="shared" si="0"/>
        <v>0</v>
      </c>
    </row>
    <row r="18" spans="1:11" ht="24" customHeight="1">
      <c r="A18" s="400">
        <v>11</v>
      </c>
      <c r="B18" s="408" t="s">
        <v>368</v>
      </c>
      <c r="C18" s="406" t="s">
        <v>356</v>
      </c>
      <c r="D18" s="402">
        <f t="shared" si="1"/>
        <v>0</v>
      </c>
      <c r="E18" s="403"/>
      <c r="F18" s="403"/>
      <c r="G18" s="370"/>
      <c r="H18" s="369"/>
      <c r="I18" s="370">
        <f t="shared" si="2"/>
        <v>0</v>
      </c>
      <c r="J18" s="370">
        <f t="shared" si="3"/>
        <v>0</v>
      </c>
      <c r="K18" s="422">
        <f t="shared" si="0"/>
        <v>0</v>
      </c>
    </row>
    <row r="19" spans="1:11" ht="24" customHeight="1">
      <c r="A19" s="400">
        <v>12</v>
      </c>
      <c r="B19" s="408" t="s">
        <v>369</v>
      </c>
      <c r="C19" s="406" t="s">
        <v>356</v>
      </c>
      <c r="D19" s="402">
        <f t="shared" si="1"/>
        <v>0</v>
      </c>
      <c r="E19" s="403"/>
      <c r="F19" s="403"/>
      <c r="G19" s="370"/>
      <c r="H19" s="369"/>
      <c r="I19" s="370">
        <f t="shared" si="2"/>
        <v>0</v>
      </c>
      <c r="J19" s="370">
        <f t="shared" si="3"/>
        <v>0</v>
      </c>
      <c r="K19" s="422">
        <f t="shared" si="0"/>
        <v>0</v>
      </c>
    </row>
    <row r="20" spans="1:11" ht="24" customHeight="1">
      <c r="A20" s="400">
        <v>13</v>
      </c>
      <c r="B20" s="407" t="s">
        <v>370</v>
      </c>
      <c r="C20" s="406" t="s">
        <v>365</v>
      </c>
      <c r="D20" s="402">
        <f t="shared" si="1"/>
        <v>0</v>
      </c>
      <c r="E20" s="403"/>
      <c r="F20" s="403"/>
      <c r="G20" s="370"/>
      <c r="H20" s="369"/>
      <c r="I20" s="370">
        <f t="shared" si="2"/>
        <v>0</v>
      </c>
      <c r="J20" s="370">
        <f t="shared" si="3"/>
        <v>0</v>
      </c>
      <c r="K20" s="422">
        <f t="shared" si="0"/>
        <v>0</v>
      </c>
    </row>
    <row r="21" spans="1:11" ht="24" customHeight="1" thickBot="1">
      <c r="A21" s="400">
        <v>14</v>
      </c>
      <c r="B21" s="408" t="s">
        <v>371</v>
      </c>
      <c r="C21" s="406" t="s">
        <v>372</v>
      </c>
      <c r="D21" s="402">
        <f t="shared" si="1"/>
        <v>0</v>
      </c>
      <c r="E21" s="403"/>
      <c r="F21" s="403"/>
      <c r="G21" s="370"/>
      <c r="H21" s="369"/>
      <c r="I21" s="370">
        <f>G21+(G21*22%)</f>
        <v>0</v>
      </c>
      <c r="J21" s="370">
        <f t="shared" si="3"/>
        <v>0</v>
      </c>
      <c r="K21" s="424">
        <f t="shared" si="0"/>
        <v>0</v>
      </c>
    </row>
    <row r="22" spans="1:11" ht="15.75" thickBot="1">
      <c r="A22" s="409"/>
      <c r="B22" s="410"/>
      <c r="C22" s="411"/>
      <c r="D22" s="412"/>
      <c r="E22" s="411"/>
      <c r="F22" s="411"/>
      <c r="G22" s="411"/>
      <c r="H22" s="413"/>
      <c r="I22" s="414" t="s">
        <v>373</v>
      </c>
      <c r="J22" s="415">
        <f>SUM(J8:J21)</f>
        <v>0</v>
      </c>
      <c r="K22" s="425">
        <f>SUM(K8:K21)</f>
        <v>0</v>
      </c>
    </row>
    <row r="23" spans="1:11" ht="13.5">
      <c r="A23" s="416" t="s">
        <v>374</v>
      </c>
      <c r="B23" s="417"/>
      <c r="C23" s="418"/>
      <c r="D23" s="419"/>
      <c r="E23" s="417"/>
      <c r="F23" s="417"/>
      <c r="G23" s="417"/>
      <c r="H23" s="417"/>
      <c r="I23" s="420"/>
      <c r="J23" s="417"/>
      <c r="K23" s="421"/>
    </row>
  </sheetData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2010-11-05T09:59:29Z</cp:lastPrinted>
  <dcterms:created xsi:type="dcterms:W3CDTF">1997-02-26T13:46:56Z</dcterms:created>
  <dcterms:modified xsi:type="dcterms:W3CDTF">2010-11-05T11:09:40Z</dcterms:modified>
  <cp:category/>
  <cp:version/>
  <cp:contentType/>
  <cp:contentStatus/>
</cp:coreProperties>
</file>