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<sst xmlns="http://schemas.openxmlformats.org/spreadsheetml/2006/main" count="251" uniqueCount="95">
  <si>
    <t>Lp</t>
  </si>
  <si>
    <t>Nazwa i opis materiału</t>
  </si>
  <si>
    <t>Nazwa handlowa, kod kat. 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</si>
  <si>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</si>
  <si>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</si>
  <si>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</si>
  <si>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</si>
  <si>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</si>
  <si>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</si>
  <si>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</si>
  <si>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</si>
  <si>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Drut Kirschnera L od 150mm-380mm fi od 0,8mm-3,0mm</t>
  </si>
  <si>
    <t>szt</t>
  </si>
  <si>
    <t>33.14.17.70-8</t>
  </si>
  <si>
    <t>Grot Steinmanna fi 4,5mm okrągły L od 150mm-280mm</t>
  </si>
  <si>
    <t>Gwóźdź Rusha L od 160mm-430mm fi 2,4mm, 3,2mm, 4mm, 6mm</t>
  </si>
  <si>
    <t>Nakrętka pod śrubę kolanową</t>
  </si>
  <si>
    <t>Płyta blokowana do nasady bliższej kości ramiennej od 4 do 16-otworowe dł od 94mm do 118mm</t>
  </si>
  <si>
    <t>Płyta blokowana piszczelowa bliższa-prawa, lewa od 4 do 16-otworowe, różne długości</t>
  </si>
  <si>
    <t>Płytka "T" koniczynka do wkrętów 4,5mm L od 88mm-138mm 6/3 lub 6/6-otworowe</t>
  </si>
  <si>
    <t>Płytka rekonstrukcyjna  od 4 do 26-otworowe L od 16mm-104mm dla wkrętów 1,5mm</t>
  </si>
  <si>
    <t xml:space="preserve">Płytka rekonstrukcyjna prosta lub wygięta dla wkrętów fi 4,5mm L od 59mm-219mm 4 do 14-otworowe </t>
  </si>
  <si>
    <t>Płytka rekonstrukcyjna szer.10mm od 4 do 20-otworowa L 46mm do238mm dla wkrętów 3,5mm</t>
  </si>
  <si>
    <t>Płytki "L" prawa/lewa od 3 do 6-otworowe L od 71mm-119mm</t>
  </si>
  <si>
    <t>Płytki "T" ukośne do kości ramiennej i piszczelowej prawe/lewe L od 69mm-117mm 3/6-otworowe</t>
  </si>
  <si>
    <t>Płytki drobne do przedramienia dla wkrętów fi 3,5mm od 6 do 12-otworowe szerokość 11mm, grubość 2,5mm - 4mm L 49-145mm</t>
  </si>
  <si>
    <t>Płytki drobne szer.5mm gr.2mm dla wkrętów fi 2mm od 4-16-otworowe L 27mm do 86mm</t>
  </si>
  <si>
    <t>Płytki koralikowe różne grubości i ilości</t>
  </si>
  <si>
    <t>Płytki kształtowe i proste "T" prawa/lewa od 3 do 6-otworowe L od 50mm-78mm lub 68mm-148mm</t>
  </si>
  <si>
    <t>Płytki łokciowe (mini) dł.77mm</t>
  </si>
  <si>
    <t>Płytki łokciowe(standard) dł.90mm</t>
  </si>
  <si>
    <t>Płytki rynnowe 1/2 dla wkrętów fi 4,5mm od 4 do12-otworowe L 71mm-199mm</t>
  </si>
  <si>
    <t>Płytki samodociskowe szerokie grubość 4,8mm od 6 do 16-otworowe L od 103mm - 295mm</t>
  </si>
  <si>
    <t>Płytki samodociskowe wąskie szer.11mm od 5 do 16-otworowe L od 87mm-280mm</t>
  </si>
  <si>
    <t>Płytki szerokie grubość 4,5mm od 4 do 18-otworowe L od 71mm-295mm udowe</t>
  </si>
  <si>
    <t>Płytki wąskie grubość 2,5mm od 4 do 16-otworowe L od 71mm-263mm</t>
  </si>
  <si>
    <t>Płytki wąskie grubość 4,0mm od 4 do 16-otworowe L od 71mm-263mm</t>
  </si>
  <si>
    <t>Płytki Y prawa/lewa 3 i 5-otworowe L od 82mm i 112mm</t>
  </si>
  <si>
    <t>Podkładka fi 5 D 10 - D 15</t>
  </si>
  <si>
    <t>Podkładka fi 7,2mm</t>
  </si>
  <si>
    <t>Podkładka pod śrubę kolanową</t>
  </si>
  <si>
    <t>Podkładki pod wkręty fi 4,5mm ; fi od 10mm-20mm</t>
  </si>
  <si>
    <t>Śruby kaniulowane fi 4,5mm wszystkie długości</t>
  </si>
  <si>
    <t>Śruby kaniulowane fi 7mm wszystkie długości</t>
  </si>
  <si>
    <t>Śruby kolanowe fi 3,0</t>
  </si>
  <si>
    <t>Wkręt do kości gąbczastej  gwint dł 22-32mm L od 30mm-140mm</t>
  </si>
  <si>
    <t>Wkręt do kości gąbczastej  L od 25mm-140mm pełny gwint</t>
  </si>
  <si>
    <t>Wkręt do kości korowej  fi 4,5mm L od 12mm-70mm zwykle samogwintujące</t>
  </si>
  <si>
    <t>Wkręty do kości drobnych fi 1,5mm L od 6mm-18mm</t>
  </si>
  <si>
    <t xml:space="preserve">Wkręty do kości drobnych fi 2,0mm L od 5mm-20mm </t>
  </si>
  <si>
    <t>Wkręty do kości drobnych fi 3,5mm L od 8mm-50mm samogwintujące</t>
  </si>
  <si>
    <t>Wkręty do kości łódkowatej samogwintujące fi 3,5mm L od 10mm-40mm</t>
  </si>
  <si>
    <t>Wkręty do kości łódkowatej samogwintujące fi 4mm L od 8mm-50mm</t>
  </si>
  <si>
    <t>Razem</t>
  </si>
  <si>
    <t>Drut Kirschnera fi 2,0mm stal nierdzewna (bagnetowaty)</t>
  </si>
  <si>
    <t>Drut Kirschnera z oliwką</t>
  </si>
  <si>
    <t>Drut do wiązania odłamów fi od 0,5mm-2,0mm</t>
  </si>
  <si>
    <t>Groty do stabilizatora zewnętrznego nadgarstka typu Dynastab N fi 3,0mm i 4,0mm</t>
  </si>
  <si>
    <t>Wkręt kostkowy samogwintujący fi 3,0mm L od 25mm-70mm B od 12mm-33mm „gniazda krzyżowe”</t>
  </si>
  <si>
    <t>Wkręty  blokowane fi 3,5mm i 4,5mm-5mm L od 10mm-95mm</t>
  </si>
  <si>
    <t>PAKIET 1 implanty 1</t>
  </si>
  <si>
    <t>PAKIET 2 implanty 2</t>
  </si>
  <si>
    <t>załącznik 3.1 do siwz</t>
  </si>
  <si>
    <t>w tym vat</t>
  </si>
  <si>
    <t>załącznik 3.2 do siwz</t>
  </si>
  <si>
    <t xml:space="preserve">w tym vat </t>
  </si>
  <si>
    <t>PAKIET 3 kwas hialuronowy</t>
  </si>
  <si>
    <t>Nazwa</t>
  </si>
  <si>
    <t>Nazwa handlowa.producent</t>
  </si>
  <si>
    <t>Hylastan SGL-80 (80% żel, sieciowy kwas hialuronowy + 20% ciecz, niemodyfikowany kwas hialuronowy) ampułkostrzykawka 4ml</t>
  </si>
  <si>
    <t>op</t>
  </si>
  <si>
    <t>33.69.30.00-4</t>
  </si>
  <si>
    <t>załącznik 3.3 do siwz</t>
  </si>
  <si>
    <t>załącznik 3.4 do siwz</t>
  </si>
  <si>
    <t>PAKIET 4 WAPNO</t>
  </si>
  <si>
    <t>Nazwa handlowa. producent</t>
  </si>
  <si>
    <t>Wapno sodowane w postaci białych półsferycznych granulek/pelletów identycznych kształtów i rozmiarów,pozwalające na dokładne wypełnienie pojemnika i wysoką absorbcję CO2  powyżej170l CO2/l wapna; charakteryzujące się wysoką odpornością na transport, zawierające tym samym minimalną ilość pyłu,, pakowane w 5l kanistrach (4,2kg)</t>
  </si>
  <si>
    <t>Wartość brutto:…………………..</t>
  </si>
  <si>
    <t>w tym vat………………………..</t>
  </si>
  <si>
    <t>wartość netto ……………………</t>
  </si>
  <si>
    <t>załącznik 3.5 do siwz</t>
  </si>
  <si>
    <t>PAKIET 5 rurki intubacyjne, filtry</t>
  </si>
  <si>
    <t>kod katalogowy,nazwa,producent</t>
  </si>
  <si>
    <t>Rurka intubacyjna dla dzieci i dorosłych z niskociśnieniowym mankietem uszczelniającym w kształcie walca rozmiar i nr. serii podany na baloniku kontrolnym, podwójny znaczek przed mankietem, matreiał termoczuły, nitka kontrastu RTG na całej długości rurki nr od 2-5</t>
  </si>
  <si>
    <t>33.17.11.00-0</t>
  </si>
  <si>
    <t>Rurka intubacyjna dla dzieci i dorosłych z niskociśnieniowym mankietem uszczelniającym wykonanym z materiału typu Soft-Seal o potwierdzonych klinicznie obniżonej przenikalności gazów anestetycznych w mankiecie, rozmiar i rodzaj mankietu podany na baloniku kontrolnym, matreiał termoczuły, nitka kontrastu RTG na całej długości rurki nr od 5,5-9</t>
  </si>
  <si>
    <t>Rurka intubacyjna zbrojona, sterylna dla dzieci i dorosłych z niskociśnieniowym mankietem uszczelniającym, rozmiar podany na baloniku kontrolnym, znacznik przed mankietem w formie grubego oringu dookoła rurki, matreiał termoczuły, nitka kontrastu RTG na całej długości rurki nr od 3,5-9</t>
  </si>
  <si>
    <t>Rurka intubacyjna bez balonu nr 2-6,5</t>
  </si>
  <si>
    <t>Rurka ustno-gardłowa Guedela nr 000-4, sterylna</t>
  </si>
  <si>
    <t>Prowadnica do trudnej intubacji z wygiętą końcówką wielorazowa, wykonana z materiału odpornego na sterylizację, bardzo elastyczna, CH 15 dł. 60cm</t>
  </si>
  <si>
    <t>Prowadnice do intubacji 6/2mm, 10/3,3mm, 14/4,9mm</t>
  </si>
  <si>
    <t>Filtr oddechowy elektrostatyczny z portem do kapnografu, sterylny, masa max 23g, przestrzeń martwa max 27ml</t>
  </si>
  <si>
    <t>Filtr oddechowy elektrostatyczny do stosowania na bloku operacyjnym z wymiennikiem ciepła i wilgoci wykonanym z celulozy o powierzchni min. 23cm2 i objętości do 45cm3, skuteczność filtracji 99,99, skutecznośc nawilżania powyżej 31mg/IH2O dla objętości oddechowej 500ml, opory przepływu 28cm H2O +/- 5% przy 60i/min z portem do kapnografu, sterylny, pakowany pojedynczo dla dorosłych</t>
  </si>
  <si>
    <t>Flitr oddechowy mechaniczny do stosowania na oddziale OIT, hydrofobowy z harmonijkową membraną filtrującą z wydzieloną warstwą wymiennika ciepła i wilgoci wykonaną z celulozy, skuteczność nawilżania min 32mg H2O. Skuteczność filtracji 99,9999, masa max 40g, utrata wilgoci nie większa niż 6mg H2O/l, port do kapnografu, sterylny</t>
  </si>
  <si>
    <t>Filtr oddechowy elektrostatyczny z wymiennikiem ciepła i wilgoci oraz portem kapno, pediatryczny od 8-30kg objętość oddechowa 75-300ml waga ok..21g, sterylny, pakowany pojedynczo.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</si>
</sst>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2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4" fontId="4" fillId="0" borderId="3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 wrapText="1"/>
    </xf>
    <xf numFmtId="4" fontId="4" fillId="0" borderId="5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6"/>
  <sheetViews>
    <sheetView tabSelected="1" workbookViewId="0" topLeftCell="A1">
      <selection activeCell="F46" sqref="F46:G46"/>
    </sheetView>
  </sheetViews>
  <sheetFormatPr defaultColWidth="9.00390625" defaultRowHeight="12.75"/>
  <cols>
    <col min="1" max="1" width="4.25390625" style="0" customWidth="1"/>
    <col min="2" max="2" width="54.875" style="0" customWidth="1"/>
    <col min="3" max="3" width="12.125" style="0" customWidth="1"/>
    <col min="4" max="4" width="5.125" style="0" customWidth="1"/>
    <col min="5" max="5" width="8.125" style="0" customWidth="1"/>
    <col min="6" max="6" width="9.625" style="0" customWidth="1"/>
    <col min="7" max="7" width="6.25390625" style="0" customWidth="1"/>
    <col min="8" max="8" width="9.25390625" style="0" customWidth="1"/>
    <col min="9" max="9" width="10.25390625" style="0" customWidth="1"/>
    <col min="10" max="10" width="10.00390625" style="0" customWidth="1"/>
    <col min="11" max="11" width="13.625" style="0" customWidth="1"/>
  </cols>
  <sheetData>
    <row r="2" ht="12.75">
      <c r="I2" t="s">
        <v>62</v>
      </c>
    </row>
    <row r="3" spans="1:13" ht="23.25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1"/>
      <c r="M3" s="1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63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4" t="s">
        <v>5</v>
      </c>
      <c r="G6" s="3" t="s">
        <v>6</v>
      </c>
      <c r="H6" s="4" t="s">
        <v>7</v>
      </c>
      <c r="I6" s="4" t="s">
        <v>8</v>
      </c>
      <c r="J6" s="4" t="s">
        <v>9</v>
      </c>
      <c r="K6" s="3" t="s">
        <v>10</v>
      </c>
      <c r="L6" s="2"/>
    </row>
    <row r="7" spans="1:12" ht="15.75">
      <c r="A7" s="3">
        <v>1</v>
      </c>
      <c r="B7" s="5" t="s">
        <v>11</v>
      </c>
      <c r="C7" s="5"/>
      <c r="D7" s="5" t="s">
        <v>12</v>
      </c>
      <c r="E7" s="5">
        <v>450</v>
      </c>
      <c r="F7" s="18"/>
      <c r="G7" s="21"/>
      <c r="H7" s="18">
        <f>(F7*G7)+F7</f>
        <v>0</v>
      </c>
      <c r="I7" s="18">
        <f>(E7*F7)</f>
        <v>0</v>
      </c>
      <c r="J7" s="18">
        <f>(I7*G7)+I7</f>
        <v>0</v>
      </c>
      <c r="K7" s="5" t="s">
        <v>13</v>
      </c>
      <c r="L7" s="2"/>
    </row>
    <row r="8" spans="1:12" ht="15.75">
      <c r="A8" s="3">
        <v>2</v>
      </c>
      <c r="B8" s="5" t="s">
        <v>14</v>
      </c>
      <c r="C8" s="5"/>
      <c r="D8" s="5" t="s">
        <v>12</v>
      </c>
      <c r="E8" s="5">
        <v>25</v>
      </c>
      <c r="F8" s="18"/>
      <c r="G8" s="21"/>
      <c r="H8" s="18">
        <f aca="true" t="shared" si="0" ref="H8:H46">(F8*G8)+F8</f>
        <v>0</v>
      </c>
      <c r="I8" s="18">
        <f aca="true" t="shared" si="1" ref="I8:I46">(E8*F8)</f>
        <v>0</v>
      </c>
      <c r="J8" s="18">
        <f aca="true" t="shared" si="2" ref="J8:J46">(I8*G8)+I8</f>
        <v>0</v>
      </c>
      <c r="K8" s="5" t="s">
        <v>13</v>
      </c>
      <c r="L8" s="2"/>
    </row>
    <row r="9" spans="1:12" ht="31.5">
      <c r="A9" s="3">
        <v>3</v>
      </c>
      <c r="B9" s="6" t="s">
        <v>15</v>
      </c>
      <c r="C9" s="5"/>
      <c r="D9" s="5" t="s">
        <v>12</v>
      </c>
      <c r="E9" s="5">
        <v>60</v>
      </c>
      <c r="F9" s="18"/>
      <c r="G9" s="21"/>
      <c r="H9" s="18">
        <f t="shared" si="0"/>
        <v>0</v>
      </c>
      <c r="I9" s="18">
        <f t="shared" si="1"/>
        <v>0</v>
      </c>
      <c r="J9" s="18">
        <f t="shared" si="2"/>
        <v>0</v>
      </c>
      <c r="K9" s="5" t="s">
        <v>13</v>
      </c>
      <c r="L9" s="2"/>
    </row>
    <row r="10" spans="1:12" ht="17.25" customHeight="1">
      <c r="A10" s="3">
        <v>4</v>
      </c>
      <c r="B10" s="5" t="s">
        <v>16</v>
      </c>
      <c r="C10" s="5"/>
      <c r="D10" s="5" t="s">
        <v>12</v>
      </c>
      <c r="E10" s="5">
        <v>10</v>
      </c>
      <c r="F10" s="18"/>
      <c r="G10" s="21"/>
      <c r="H10" s="18">
        <f t="shared" si="0"/>
        <v>0</v>
      </c>
      <c r="I10" s="18">
        <f t="shared" si="1"/>
        <v>0</v>
      </c>
      <c r="J10" s="18">
        <f t="shared" si="2"/>
        <v>0</v>
      </c>
      <c r="K10" s="5" t="s">
        <v>13</v>
      </c>
      <c r="L10" s="2"/>
    </row>
    <row r="11" spans="1:12" ht="32.25" customHeight="1">
      <c r="A11" s="3">
        <v>5</v>
      </c>
      <c r="B11" s="6" t="s">
        <v>17</v>
      </c>
      <c r="C11" s="6"/>
      <c r="D11" s="5" t="s">
        <v>12</v>
      </c>
      <c r="E11" s="5">
        <v>4</v>
      </c>
      <c r="F11" s="18"/>
      <c r="G11" s="21"/>
      <c r="H11" s="18">
        <f t="shared" si="0"/>
        <v>0</v>
      </c>
      <c r="I11" s="18">
        <f t="shared" si="1"/>
        <v>0</v>
      </c>
      <c r="J11" s="18">
        <f t="shared" si="2"/>
        <v>0</v>
      </c>
      <c r="K11" s="5" t="s">
        <v>13</v>
      </c>
      <c r="L11" s="2"/>
    </row>
    <row r="12" spans="1:12" ht="31.5">
      <c r="A12" s="3">
        <v>6</v>
      </c>
      <c r="B12" s="6" t="s">
        <v>18</v>
      </c>
      <c r="C12" s="6"/>
      <c r="D12" s="5" t="s">
        <v>12</v>
      </c>
      <c r="E12" s="5">
        <v>5</v>
      </c>
      <c r="F12" s="18"/>
      <c r="G12" s="21"/>
      <c r="H12" s="18">
        <f t="shared" si="0"/>
        <v>0</v>
      </c>
      <c r="I12" s="18">
        <f t="shared" si="1"/>
        <v>0</v>
      </c>
      <c r="J12" s="18">
        <f t="shared" si="2"/>
        <v>0</v>
      </c>
      <c r="K12" s="5" t="s">
        <v>13</v>
      </c>
      <c r="L12" s="2"/>
    </row>
    <row r="13" spans="1:12" ht="31.5">
      <c r="A13" s="3">
        <v>7</v>
      </c>
      <c r="B13" s="6" t="s">
        <v>19</v>
      </c>
      <c r="C13" s="6"/>
      <c r="D13" s="5" t="s">
        <v>12</v>
      </c>
      <c r="E13" s="5">
        <v>6</v>
      </c>
      <c r="F13" s="18"/>
      <c r="G13" s="21"/>
      <c r="H13" s="18">
        <f t="shared" si="0"/>
        <v>0</v>
      </c>
      <c r="I13" s="18">
        <f t="shared" si="1"/>
        <v>0</v>
      </c>
      <c r="J13" s="18">
        <f t="shared" si="2"/>
        <v>0</v>
      </c>
      <c r="K13" s="5" t="s">
        <v>13</v>
      </c>
      <c r="L13" s="2"/>
    </row>
    <row r="14" spans="1:12" ht="31.5">
      <c r="A14" s="3">
        <v>8</v>
      </c>
      <c r="B14" s="6" t="s">
        <v>20</v>
      </c>
      <c r="C14" s="6"/>
      <c r="D14" s="5" t="s">
        <v>12</v>
      </c>
      <c r="E14" s="5">
        <v>10</v>
      </c>
      <c r="F14" s="18"/>
      <c r="G14" s="21"/>
      <c r="H14" s="18">
        <f t="shared" si="0"/>
        <v>0</v>
      </c>
      <c r="I14" s="18">
        <f t="shared" si="1"/>
        <v>0</v>
      </c>
      <c r="J14" s="18">
        <f t="shared" si="2"/>
        <v>0</v>
      </c>
      <c r="K14" s="5" t="s">
        <v>13</v>
      </c>
      <c r="L14" s="2"/>
    </row>
    <row r="15" spans="1:12" ht="31.5">
      <c r="A15" s="3">
        <v>9</v>
      </c>
      <c r="B15" s="6" t="s">
        <v>21</v>
      </c>
      <c r="C15" s="6"/>
      <c r="D15" s="6" t="s">
        <v>12</v>
      </c>
      <c r="E15" s="6">
        <v>5</v>
      </c>
      <c r="F15" s="19"/>
      <c r="G15" s="22"/>
      <c r="H15" s="18">
        <f t="shared" si="0"/>
        <v>0</v>
      </c>
      <c r="I15" s="18">
        <f t="shared" si="1"/>
        <v>0</v>
      </c>
      <c r="J15" s="18">
        <f t="shared" si="2"/>
        <v>0</v>
      </c>
      <c r="K15" s="5" t="s">
        <v>13</v>
      </c>
      <c r="L15" s="2"/>
    </row>
    <row r="16" spans="1:12" ht="31.5">
      <c r="A16" s="3">
        <v>10</v>
      </c>
      <c r="B16" s="6" t="s">
        <v>22</v>
      </c>
      <c r="C16" s="6"/>
      <c r="D16" s="5" t="s">
        <v>12</v>
      </c>
      <c r="E16" s="5">
        <v>10</v>
      </c>
      <c r="F16" s="18"/>
      <c r="G16" s="21"/>
      <c r="H16" s="18">
        <f t="shared" si="0"/>
        <v>0</v>
      </c>
      <c r="I16" s="18">
        <f t="shared" si="1"/>
        <v>0</v>
      </c>
      <c r="J16" s="18">
        <f t="shared" si="2"/>
        <v>0</v>
      </c>
      <c r="K16" s="5" t="s">
        <v>13</v>
      </c>
      <c r="L16" s="2"/>
    </row>
    <row r="17" spans="1:12" ht="31.5">
      <c r="A17" s="3">
        <v>11</v>
      </c>
      <c r="B17" s="6" t="s">
        <v>23</v>
      </c>
      <c r="C17" s="5"/>
      <c r="D17" s="5" t="s">
        <v>12</v>
      </c>
      <c r="E17" s="5">
        <v>8</v>
      </c>
      <c r="F17" s="18"/>
      <c r="G17" s="21"/>
      <c r="H17" s="18">
        <f t="shared" si="0"/>
        <v>0</v>
      </c>
      <c r="I17" s="18">
        <f t="shared" si="1"/>
        <v>0</v>
      </c>
      <c r="J17" s="18">
        <f t="shared" si="2"/>
        <v>0</v>
      </c>
      <c r="K17" s="5" t="s">
        <v>13</v>
      </c>
      <c r="L17" s="2"/>
    </row>
    <row r="18" spans="1:12" ht="31.5">
      <c r="A18" s="3">
        <v>12</v>
      </c>
      <c r="B18" s="6" t="s">
        <v>24</v>
      </c>
      <c r="C18" s="6"/>
      <c r="D18" s="5" t="s">
        <v>12</v>
      </c>
      <c r="E18" s="5">
        <v>8</v>
      </c>
      <c r="F18" s="18"/>
      <c r="G18" s="21"/>
      <c r="H18" s="18">
        <f t="shared" si="0"/>
        <v>0</v>
      </c>
      <c r="I18" s="18">
        <f t="shared" si="1"/>
        <v>0</v>
      </c>
      <c r="J18" s="18">
        <f t="shared" si="2"/>
        <v>0</v>
      </c>
      <c r="K18" s="5" t="s">
        <v>13</v>
      </c>
      <c r="L18" s="2"/>
    </row>
    <row r="19" spans="1:12" ht="47.25">
      <c r="A19" s="3">
        <v>13</v>
      </c>
      <c r="B19" s="6" t="s">
        <v>25</v>
      </c>
      <c r="C19" s="6"/>
      <c r="D19" s="6" t="s">
        <v>12</v>
      </c>
      <c r="E19" s="6">
        <v>60</v>
      </c>
      <c r="F19" s="18"/>
      <c r="G19" s="21"/>
      <c r="H19" s="18">
        <f t="shared" si="0"/>
        <v>0</v>
      </c>
      <c r="I19" s="18">
        <f t="shared" si="1"/>
        <v>0</v>
      </c>
      <c r="J19" s="18">
        <f t="shared" si="2"/>
        <v>0</v>
      </c>
      <c r="K19" s="5" t="s">
        <v>13</v>
      </c>
      <c r="L19" s="2"/>
    </row>
    <row r="20" spans="1:12" ht="31.5">
      <c r="A20" s="3">
        <v>14</v>
      </c>
      <c r="B20" s="6" t="s">
        <v>26</v>
      </c>
      <c r="C20" s="6"/>
      <c r="D20" s="5" t="s">
        <v>12</v>
      </c>
      <c r="E20" s="5">
        <v>10</v>
      </c>
      <c r="F20" s="18"/>
      <c r="G20" s="21"/>
      <c r="H20" s="18">
        <f t="shared" si="0"/>
        <v>0</v>
      </c>
      <c r="I20" s="18">
        <f t="shared" si="1"/>
        <v>0</v>
      </c>
      <c r="J20" s="18">
        <f t="shared" si="2"/>
        <v>0</v>
      </c>
      <c r="K20" s="5" t="s">
        <v>13</v>
      </c>
      <c r="L20" s="2"/>
    </row>
    <row r="21" spans="1:12" ht="15.75">
      <c r="A21" s="3">
        <v>15</v>
      </c>
      <c r="B21" s="6" t="s">
        <v>27</v>
      </c>
      <c r="C21" s="6"/>
      <c r="D21" s="6" t="s">
        <v>12</v>
      </c>
      <c r="E21" s="6">
        <v>5</v>
      </c>
      <c r="F21" s="18"/>
      <c r="G21" s="21"/>
      <c r="H21" s="18">
        <f t="shared" si="0"/>
        <v>0</v>
      </c>
      <c r="I21" s="18">
        <f t="shared" si="1"/>
        <v>0</v>
      </c>
      <c r="J21" s="18">
        <f t="shared" si="2"/>
        <v>0</v>
      </c>
      <c r="K21" s="5" t="s">
        <v>13</v>
      </c>
      <c r="L21" s="2"/>
    </row>
    <row r="22" spans="1:12" ht="31.5">
      <c r="A22" s="3">
        <v>16</v>
      </c>
      <c r="B22" s="6" t="s">
        <v>28</v>
      </c>
      <c r="C22" s="6"/>
      <c r="D22" s="5" t="s">
        <v>12</v>
      </c>
      <c r="E22" s="5">
        <v>8</v>
      </c>
      <c r="F22" s="18"/>
      <c r="G22" s="21"/>
      <c r="H22" s="18">
        <f t="shared" si="0"/>
        <v>0</v>
      </c>
      <c r="I22" s="18">
        <f t="shared" si="1"/>
        <v>0</v>
      </c>
      <c r="J22" s="18">
        <f t="shared" si="2"/>
        <v>0</v>
      </c>
      <c r="K22" s="5" t="s">
        <v>13</v>
      </c>
      <c r="L22" s="2"/>
    </row>
    <row r="23" spans="1:12" ht="15.75">
      <c r="A23" s="3">
        <v>17</v>
      </c>
      <c r="B23" s="5" t="s">
        <v>29</v>
      </c>
      <c r="C23" s="5"/>
      <c r="D23" s="5" t="s">
        <v>12</v>
      </c>
      <c r="E23" s="5">
        <v>10</v>
      </c>
      <c r="F23" s="18"/>
      <c r="G23" s="21"/>
      <c r="H23" s="18">
        <f t="shared" si="0"/>
        <v>0</v>
      </c>
      <c r="I23" s="18">
        <f t="shared" si="1"/>
        <v>0</v>
      </c>
      <c r="J23" s="18">
        <f t="shared" si="2"/>
        <v>0</v>
      </c>
      <c r="K23" s="5" t="s">
        <v>13</v>
      </c>
      <c r="L23" s="2"/>
    </row>
    <row r="24" spans="1:12" ht="15.75">
      <c r="A24" s="3">
        <v>18</v>
      </c>
      <c r="B24" s="5" t="s">
        <v>30</v>
      </c>
      <c r="C24" s="5"/>
      <c r="D24" s="5" t="s">
        <v>12</v>
      </c>
      <c r="E24" s="5">
        <v>10</v>
      </c>
      <c r="F24" s="18"/>
      <c r="G24" s="21"/>
      <c r="H24" s="18">
        <f t="shared" si="0"/>
        <v>0</v>
      </c>
      <c r="I24" s="18">
        <f t="shared" si="1"/>
        <v>0</v>
      </c>
      <c r="J24" s="18">
        <f t="shared" si="2"/>
        <v>0</v>
      </c>
      <c r="K24" s="5" t="s">
        <v>13</v>
      </c>
      <c r="L24" s="2"/>
    </row>
    <row r="25" spans="1:12" ht="31.5">
      <c r="A25" s="3">
        <v>19</v>
      </c>
      <c r="B25" s="6" t="s">
        <v>31</v>
      </c>
      <c r="C25" s="6"/>
      <c r="D25" s="6" t="s">
        <v>12</v>
      </c>
      <c r="E25" s="6">
        <v>2</v>
      </c>
      <c r="F25" s="18"/>
      <c r="G25" s="21"/>
      <c r="H25" s="18">
        <f t="shared" si="0"/>
        <v>0</v>
      </c>
      <c r="I25" s="18">
        <f t="shared" si="1"/>
        <v>0</v>
      </c>
      <c r="J25" s="18">
        <f t="shared" si="2"/>
        <v>0</v>
      </c>
      <c r="K25" s="5" t="s">
        <v>13</v>
      </c>
      <c r="L25" s="2"/>
    </row>
    <row r="26" spans="1:12" ht="31.5">
      <c r="A26" s="3">
        <v>20</v>
      </c>
      <c r="B26" s="6" t="s">
        <v>32</v>
      </c>
      <c r="C26" s="6"/>
      <c r="D26" s="6" t="s">
        <v>12</v>
      </c>
      <c r="E26" s="5">
        <v>3</v>
      </c>
      <c r="F26" s="18"/>
      <c r="G26" s="21"/>
      <c r="H26" s="18">
        <f t="shared" si="0"/>
        <v>0</v>
      </c>
      <c r="I26" s="18">
        <f t="shared" si="1"/>
        <v>0</v>
      </c>
      <c r="J26" s="18">
        <f t="shared" si="2"/>
        <v>0</v>
      </c>
      <c r="K26" s="5" t="s">
        <v>13</v>
      </c>
      <c r="L26" s="2"/>
    </row>
    <row r="27" spans="1:12" ht="31.5">
      <c r="A27" s="3">
        <v>21</v>
      </c>
      <c r="B27" s="6" t="s">
        <v>33</v>
      </c>
      <c r="C27" s="6"/>
      <c r="D27" s="5" t="s">
        <v>12</v>
      </c>
      <c r="E27" s="5">
        <v>6</v>
      </c>
      <c r="F27" s="18"/>
      <c r="G27" s="21"/>
      <c r="H27" s="18">
        <f t="shared" si="0"/>
        <v>0</v>
      </c>
      <c r="I27" s="18">
        <f t="shared" si="1"/>
        <v>0</v>
      </c>
      <c r="J27" s="18">
        <f t="shared" si="2"/>
        <v>0</v>
      </c>
      <c r="K27" s="5" t="s">
        <v>13</v>
      </c>
      <c r="L27" s="2"/>
    </row>
    <row r="28" spans="1:12" ht="31.5">
      <c r="A28" s="3">
        <v>22</v>
      </c>
      <c r="B28" s="6" t="s">
        <v>34</v>
      </c>
      <c r="C28" s="6"/>
      <c r="D28" s="6" t="s">
        <v>12</v>
      </c>
      <c r="E28" s="5">
        <v>6</v>
      </c>
      <c r="F28" s="18"/>
      <c r="G28" s="21"/>
      <c r="H28" s="18">
        <f t="shared" si="0"/>
        <v>0</v>
      </c>
      <c r="I28" s="18">
        <f t="shared" si="1"/>
        <v>0</v>
      </c>
      <c r="J28" s="18">
        <f t="shared" si="2"/>
        <v>0</v>
      </c>
      <c r="K28" s="5" t="s">
        <v>13</v>
      </c>
      <c r="L28" s="2"/>
    </row>
    <row r="29" spans="1:12" ht="31.5">
      <c r="A29" s="3">
        <v>23</v>
      </c>
      <c r="B29" s="6" t="s">
        <v>35</v>
      </c>
      <c r="C29" s="6"/>
      <c r="D29" s="6" t="s">
        <v>12</v>
      </c>
      <c r="E29" s="5">
        <v>6</v>
      </c>
      <c r="F29" s="18"/>
      <c r="G29" s="21"/>
      <c r="H29" s="18">
        <f t="shared" si="0"/>
        <v>0</v>
      </c>
      <c r="I29" s="18">
        <f t="shared" si="1"/>
        <v>0</v>
      </c>
      <c r="J29" s="18">
        <f t="shared" si="2"/>
        <v>0</v>
      </c>
      <c r="K29" s="5" t="s">
        <v>13</v>
      </c>
      <c r="L29" s="2"/>
    </row>
    <row r="30" spans="1:12" ht="31.5">
      <c r="A30" s="3">
        <v>24</v>
      </c>
      <c r="B30" s="6" t="s">
        <v>36</v>
      </c>
      <c r="C30" s="6"/>
      <c r="D30" s="6" t="s">
        <v>12</v>
      </c>
      <c r="E30" s="5">
        <v>3</v>
      </c>
      <c r="F30" s="18"/>
      <c r="G30" s="21"/>
      <c r="H30" s="18">
        <f t="shared" si="0"/>
        <v>0</v>
      </c>
      <c r="I30" s="18">
        <f t="shared" si="1"/>
        <v>0</v>
      </c>
      <c r="J30" s="18">
        <f t="shared" si="2"/>
        <v>0</v>
      </c>
      <c r="K30" s="5" t="s">
        <v>13</v>
      </c>
      <c r="L30" s="7"/>
    </row>
    <row r="31" spans="1:12" ht="21.75" customHeight="1">
      <c r="A31" s="3">
        <v>25</v>
      </c>
      <c r="B31" s="5" t="s">
        <v>37</v>
      </c>
      <c r="C31" s="5"/>
      <c r="D31" s="5" t="s">
        <v>12</v>
      </c>
      <c r="E31" s="5">
        <v>8</v>
      </c>
      <c r="F31" s="18"/>
      <c r="G31" s="21"/>
      <c r="H31" s="18">
        <f t="shared" si="0"/>
        <v>0</v>
      </c>
      <c r="I31" s="18">
        <f t="shared" si="1"/>
        <v>0</v>
      </c>
      <c r="J31" s="18">
        <f t="shared" si="2"/>
        <v>0</v>
      </c>
      <c r="K31" s="5" t="s">
        <v>13</v>
      </c>
      <c r="L31" s="7"/>
    </row>
    <row r="32" spans="1:12" ht="15.75">
      <c r="A32" s="3">
        <v>26</v>
      </c>
      <c r="B32" s="5" t="s">
        <v>38</v>
      </c>
      <c r="C32" s="5"/>
      <c r="D32" s="5" t="s">
        <v>12</v>
      </c>
      <c r="E32" s="5">
        <v>50</v>
      </c>
      <c r="F32" s="18"/>
      <c r="G32" s="21"/>
      <c r="H32" s="18">
        <f t="shared" si="0"/>
        <v>0</v>
      </c>
      <c r="I32" s="18">
        <f t="shared" si="1"/>
        <v>0</v>
      </c>
      <c r="J32" s="18">
        <f t="shared" si="2"/>
        <v>0</v>
      </c>
      <c r="K32" s="5" t="s">
        <v>13</v>
      </c>
      <c r="L32" s="7"/>
    </row>
    <row r="33" spans="1:12" ht="15.75">
      <c r="A33" s="3">
        <v>27</v>
      </c>
      <c r="B33" s="5" t="s">
        <v>39</v>
      </c>
      <c r="C33" s="5"/>
      <c r="D33" s="5" t="s">
        <v>12</v>
      </c>
      <c r="E33" s="5">
        <v>10</v>
      </c>
      <c r="F33" s="18"/>
      <c r="G33" s="21"/>
      <c r="H33" s="18">
        <f t="shared" si="0"/>
        <v>0</v>
      </c>
      <c r="I33" s="18">
        <f t="shared" si="1"/>
        <v>0</v>
      </c>
      <c r="J33" s="18">
        <f t="shared" si="2"/>
        <v>0</v>
      </c>
      <c r="K33" s="5" t="s">
        <v>13</v>
      </c>
      <c r="L33" s="7"/>
    </row>
    <row r="34" spans="1:12" ht="15.75">
      <c r="A34" s="3">
        <v>28</v>
      </c>
      <c r="B34" s="5" t="s">
        <v>40</v>
      </c>
      <c r="C34" s="5"/>
      <c r="D34" s="5" t="s">
        <v>12</v>
      </c>
      <c r="E34" s="5">
        <v>10</v>
      </c>
      <c r="F34" s="18"/>
      <c r="G34" s="21"/>
      <c r="H34" s="18">
        <f t="shared" si="0"/>
        <v>0</v>
      </c>
      <c r="I34" s="18">
        <f t="shared" si="1"/>
        <v>0</v>
      </c>
      <c r="J34" s="18">
        <f t="shared" si="2"/>
        <v>0</v>
      </c>
      <c r="K34" s="5" t="s">
        <v>13</v>
      </c>
      <c r="L34" s="7"/>
    </row>
    <row r="35" spans="1:12" ht="15.75">
      <c r="A35" s="3">
        <v>29</v>
      </c>
      <c r="B35" s="5" t="s">
        <v>41</v>
      </c>
      <c r="C35" s="5"/>
      <c r="D35" s="5" t="s">
        <v>12</v>
      </c>
      <c r="E35" s="5">
        <v>40</v>
      </c>
      <c r="F35" s="18"/>
      <c r="G35" s="21"/>
      <c r="H35" s="18">
        <f t="shared" si="0"/>
        <v>0</v>
      </c>
      <c r="I35" s="18">
        <f t="shared" si="1"/>
        <v>0</v>
      </c>
      <c r="J35" s="18">
        <f t="shared" si="2"/>
        <v>0</v>
      </c>
      <c r="K35" s="5" t="s">
        <v>13</v>
      </c>
      <c r="L35" s="7"/>
    </row>
    <row r="36" spans="1:12" ht="15.75">
      <c r="A36" s="3">
        <v>30</v>
      </c>
      <c r="B36" s="5" t="s">
        <v>42</v>
      </c>
      <c r="C36" s="5"/>
      <c r="D36" s="5" t="s">
        <v>12</v>
      </c>
      <c r="E36" s="5">
        <v>10</v>
      </c>
      <c r="F36" s="18"/>
      <c r="G36" s="21"/>
      <c r="H36" s="18">
        <f t="shared" si="0"/>
        <v>0</v>
      </c>
      <c r="I36" s="18">
        <f t="shared" si="1"/>
        <v>0</v>
      </c>
      <c r="J36" s="18">
        <f t="shared" si="2"/>
        <v>0</v>
      </c>
      <c r="K36" s="5" t="s">
        <v>13</v>
      </c>
      <c r="L36" s="7"/>
    </row>
    <row r="37" spans="1:12" ht="15.75">
      <c r="A37" s="3">
        <v>31</v>
      </c>
      <c r="B37" s="5" t="s">
        <v>43</v>
      </c>
      <c r="C37" s="5"/>
      <c r="D37" s="5" t="s">
        <v>12</v>
      </c>
      <c r="E37" s="5">
        <v>10</v>
      </c>
      <c r="F37" s="18"/>
      <c r="G37" s="21"/>
      <c r="H37" s="18">
        <f t="shared" si="0"/>
        <v>0</v>
      </c>
      <c r="I37" s="18">
        <f t="shared" si="1"/>
        <v>0</v>
      </c>
      <c r="J37" s="18">
        <f t="shared" si="2"/>
        <v>0</v>
      </c>
      <c r="K37" s="5" t="s">
        <v>13</v>
      </c>
      <c r="L37" s="7"/>
    </row>
    <row r="38" spans="1:12" ht="15.75">
      <c r="A38" s="3">
        <v>32</v>
      </c>
      <c r="B38" s="5" t="s">
        <v>44</v>
      </c>
      <c r="C38" s="5"/>
      <c r="D38" s="5" t="s">
        <v>12</v>
      </c>
      <c r="E38" s="5">
        <v>10</v>
      </c>
      <c r="F38" s="18"/>
      <c r="G38" s="21"/>
      <c r="H38" s="18">
        <f t="shared" si="0"/>
        <v>0</v>
      </c>
      <c r="I38" s="18">
        <f t="shared" si="1"/>
        <v>0</v>
      </c>
      <c r="J38" s="18">
        <f t="shared" si="2"/>
        <v>0</v>
      </c>
      <c r="K38" s="5" t="s">
        <v>13</v>
      </c>
      <c r="L38" s="7"/>
    </row>
    <row r="39" spans="1:12" ht="30" customHeight="1">
      <c r="A39" s="3">
        <v>33</v>
      </c>
      <c r="B39" s="6" t="s">
        <v>45</v>
      </c>
      <c r="C39" s="5"/>
      <c r="D39" s="5" t="s">
        <v>12</v>
      </c>
      <c r="E39" s="5">
        <v>70</v>
      </c>
      <c r="F39" s="18"/>
      <c r="G39" s="21"/>
      <c r="H39" s="18">
        <f t="shared" si="0"/>
        <v>0</v>
      </c>
      <c r="I39" s="18">
        <f t="shared" si="1"/>
        <v>0</v>
      </c>
      <c r="J39" s="18">
        <f t="shared" si="2"/>
        <v>0</v>
      </c>
      <c r="K39" s="5" t="s">
        <v>13</v>
      </c>
      <c r="L39" s="2"/>
    </row>
    <row r="40" spans="1:12" ht="15.75">
      <c r="A40" s="3">
        <v>34</v>
      </c>
      <c r="B40" s="5" t="s">
        <v>46</v>
      </c>
      <c r="C40" s="5"/>
      <c r="D40" s="5" t="s">
        <v>12</v>
      </c>
      <c r="E40" s="5">
        <v>100</v>
      </c>
      <c r="F40" s="18"/>
      <c r="G40" s="21"/>
      <c r="H40" s="18">
        <f t="shared" si="0"/>
        <v>0</v>
      </c>
      <c r="I40" s="18">
        <f t="shared" si="1"/>
        <v>0</v>
      </c>
      <c r="J40" s="18">
        <f t="shared" si="2"/>
        <v>0</v>
      </c>
      <c r="K40" s="5" t="s">
        <v>13</v>
      </c>
      <c r="L40" s="2"/>
    </row>
    <row r="41" spans="1:12" ht="31.5">
      <c r="A41" s="3">
        <v>35</v>
      </c>
      <c r="B41" s="6" t="s">
        <v>47</v>
      </c>
      <c r="C41" s="6"/>
      <c r="D41" s="5" t="s">
        <v>12</v>
      </c>
      <c r="E41" s="5">
        <v>500</v>
      </c>
      <c r="F41" s="18"/>
      <c r="G41" s="21"/>
      <c r="H41" s="18">
        <f t="shared" si="0"/>
        <v>0</v>
      </c>
      <c r="I41" s="18">
        <f t="shared" si="1"/>
        <v>0</v>
      </c>
      <c r="J41" s="18">
        <f t="shared" si="2"/>
        <v>0</v>
      </c>
      <c r="K41" s="5" t="s">
        <v>13</v>
      </c>
      <c r="L41" s="2"/>
    </row>
    <row r="42" spans="1:12" ht="15.75">
      <c r="A42" s="3">
        <v>36</v>
      </c>
      <c r="B42" s="5" t="s">
        <v>48</v>
      </c>
      <c r="C42" s="5"/>
      <c r="D42" s="5" t="s">
        <v>12</v>
      </c>
      <c r="E42" s="5">
        <v>100</v>
      </c>
      <c r="F42" s="18"/>
      <c r="G42" s="21"/>
      <c r="H42" s="18">
        <f t="shared" si="0"/>
        <v>0</v>
      </c>
      <c r="I42" s="18">
        <f t="shared" si="1"/>
        <v>0</v>
      </c>
      <c r="J42" s="18">
        <f t="shared" si="2"/>
        <v>0</v>
      </c>
      <c r="K42" s="5" t="s">
        <v>13</v>
      </c>
      <c r="L42" s="2"/>
    </row>
    <row r="43" spans="1:12" ht="15.75">
      <c r="A43" s="3">
        <v>37</v>
      </c>
      <c r="B43" s="5" t="s">
        <v>49</v>
      </c>
      <c r="C43" s="5"/>
      <c r="D43" s="5" t="s">
        <v>12</v>
      </c>
      <c r="E43" s="5">
        <v>100</v>
      </c>
      <c r="F43" s="18"/>
      <c r="G43" s="21"/>
      <c r="H43" s="18">
        <f t="shared" si="0"/>
        <v>0</v>
      </c>
      <c r="I43" s="18">
        <f t="shared" si="1"/>
        <v>0</v>
      </c>
      <c r="J43" s="18">
        <f t="shared" si="2"/>
        <v>0</v>
      </c>
      <c r="K43" s="5" t="s">
        <v>13</v>
      </c>
      <c r="L43" s="2"/>
    </row>
    <row r="44" spans="1:12" ht="31.5">
      <c r="A44" s="3">
        <v>38</v>
      </c>
      <c r="B44" s="6" t="s">
        <v>50</v>
      </c>
      <c r="C44" s="6"/>
      <c r="D44" s="5" t="s">
        <v>12</v>
      </c>
      <c r="E44" s="5">
        <v>500</v>
      </c>
      <c r="F44" s="18"/>
      <c r="G44" s="21"/>
      <c r="H44" s="18">
        <f t="shared" si="0"/>
        <v>0</v>
      </c>
      <c r="I44" s="18">
        <f t="shared" si="1"/>
        <v>0</v>
      </c>
      <c r="J44" s="18">
        <f t="shared" si="2"/>
        <v>0</v>
      </c>
      <c r="K44" s="5" t="s">
        <v>13</v>
      </c>
      <c r="L44" s="2"/>
    </row>
    <row r="45" spans="1:12" ht="31.5">
      <c r="A45" s="3">
        <v>39</v>
      </c>
      <c r="B45" s="6" t="s">
        <v>51</v>
      </c>
      <c r="C45" s="6"/>
      <c r="D45" s="5" t="s">
        <v>12</v>
      </c>
      <c r="E45" s="5">
        <v>50</v>
      </c>
      <c r="F45" s="18"/>
      <c r="G45" s="21"/>
      <c r="H45" s="18">
        <f t="shared" si="0"/>
        <v>0</v>
      </c>
      <c r="I45" s="18">
        <f t="shared" si="1"/>
        <v>0</v>
      </c>
      <c r="J45" s="18">
        <f t="shared" si="2"/>
        <v>0</v>
      </c>
      <c r="K45" s="5" t="s">
        <v>13</v>
      </c>
      <c r="L45" s="2"/>
    </row>
    <row r="46" spans="1:12" ht="31.5">
      <c r="A46" s="3">
        <v>40</v>
      </c>
      <c r="B46" s="6" t="s">
        <v>52</v>
      </c>
      <c r="C46" s="6"/>
      <c r="D46" s="5" t="s">
        <v>12</v>
      </c>
      <c r="E46" s="5">
        <v>100</v>
      </c>
      <c r="F46" s="18"/>
      <c r="G46" s="21"/>
      <c r="H46" s="18">
        <f t="shared" si="0"/>
        <v>0</v>
      </c>
      <c r="I46" s="18">
        <f t="shared" si="1"/>
        <v>0</v>
      </c>
      <c r="J46" s="18">
        <f t="shared" si="2"/>
        <v>0</v>
      </c>
      <c r="K46" s="5" t="s">
        <v>13</v>
      </c>
      <c r="L46" s="2"/>
    </row>
    <row r="47" spans="1:12" ht="15.75">
      <c r="A47" s="5"/>
      <c r="B47" s="8" t="s">
        <v>53</v>
      </c>
      <c r="C47" s="9"/>
      <c r="D47" s="9"/>
      <c r="E47" s="9"/>
      <c r="F47" s="20"/>
      <c r="G47" s="20"/>
      <c r="H47" s="20"/>
      <c r="I47" s="18">
        <f>SUM(I7:I46)</f>
        <v>0</v>
      </c>
      <c r="J47" s="18">
        <f>SUM(J7:J46)</f>
        <v>0</v>
      </c>
      <c r="K47" s="10"/>
      <c r="L47" s="2"/>
    </row>
    <row r="48" spans="1:12" ht="15.75">
      <c r="A48" s="11"/>
      <c r="B48" s="11"/>
      <c r="C48" s="11"/>
      <c r="D48" s="11"/>
      <c r="E48" s="11"/>
      <c r="F48" s="12"/>
      <c r="G48" s="11"/>
      <c r="H48" s="11" t="s">
        <v>63</v>
      </c>
      <c r="I48" s="12"/>
      <c r="J48" s="23">
        <f>J47-I47</f>
        <v>0</v>
      </c>
      <c r="K48" s="11"/>
      <c r="L48" s="2"/>
    </row>
    <row r="49" spans="1:12" ht="15.75">
      <c r="A49" s="13"/>
      <c r="B49" s="13"/>
      <c r="C49" s="13"/>
      <c r="D49" s="13"/>
      <c r="E49" s="13"/>
      <c r="F49" s="14"/>
      <c r="G49" s="13"/>
      <c r="H49" s="13"/>
      <c r="I49" s="14"/>
      <c r="J49" s="13"/>
      <c r="K49" s="13"/>
      <c r="L49" s="2"/>
    </row>
    <row r="50" spans="1:12" ht="15.75">
      <c r="A50" s="13"/>
      <c r="B50" s="13"/>
      <c r="C50" s="13"/>
      <c r="D50" s="13"/>
      <c r="E50" s="13"/>
      <c r="F50" s="14"/>
      <c r="G50" s="13"/>
      <c r="H50" s="13"/>
      <c r="I50" s="13"/>
      <c r="J50" s="13"/>
      <c r="K50" s="13"/>
      <c r="L50" s="2"/>
    </row>
    <row r="51" spans="1:12" ht="15.75">
      <c r="A51" s="13"/>
      <c r="B51" s="13"/>
      <c r="C51" s="13"/>
      <c r="D51" s="13"/>
      <c r="E51" s="13"/>
      <c r="F51" s="14"/>
      <c r="G51" s="13"/>
      <c r="H51" s="13"/>
      <c r="I51" s="13"/>
      <c r="J51" s="13"/>
      <c r="K51" s="13"/>
      <c r="L51" s="2"/>
    </row>
    <row r="52" spans="1:12" ht="15.75">
      <c r="A52" s="13"/>
      <c r="B52" s="13"/>
      <c r="C52" s="13"/>
      <c r="D52" s="13"/>
      <c r="E52" s="13"/>
      <c r="F52" s="14"/>
      <c r="G52" s="13"/>
      <c r="H52" s="13"/>
      <c r="I52" s="13"/>
      <c r="J52" s="13"/>
      <c r="K52" s="13"/>
      <c r="L52" s="2"/>
    </row>
    <row r="53" spans="1:12" ht="15.75">
      <c r="A53" s="13"/>
      <c r="B53" s="13"/>
      <c r="C53" s="13"/>
      <c r="D53" s="13"/>
      <c r="E53" s="13"/>
      <c r="F53" s="14"/>
      <c r="G53" s="13"/>
      <c r="H53" s="13"/>
      <c r="I53" s="13"/>
      <c r="J53" s="13"/>
      <c r="K53" s="13"/>
      <c r="L53" s="2"/>
    </row>
    <row r="54" spans="1:12" ht="15.75">
      <c r="A54" s="13"/>
      <c r="B54" s="13"/>
      <c r="C54" s="13"/>
      <c r="D54" s="13"/>
      <c r="E54" s="13"/>
      <c r="F54" s="14"/>
      <c r="G54" s="13"/>
      <c r="H54" s="13"/>
      <c r="I54" s="13"/>
      <c r="J54" s="13"/>
      <c r="K54" s="13"/>
      <c r="L54" s="2"/>
    </row>
    <row r="55" spans="1:12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2"/>
    </row>
    <row r="56" spans="1:12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2"/>
    </row>
    <row r="57" spans="1:12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2"/>
    </row>
    <row r="58" spans="1:12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2"/>
    </row>
    <row r="59" spans="1:12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2"/>
    </row>
    <row r="60" spans="1:12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2"/>
    </row>
    <row r="61" spans="1:12" ht="15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2"/>
    </row>
    <row r="62" spans="1:12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2"/>
    </row>
    <row r="63" spans="1:12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2"/>
    </row>
    <row r="64" spans="1:12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2"/>
    </row>
    <row r="65" spans="1:12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2"/>
    </row>
    <row r="66" spans="1:12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2"/>
    </row>
    <row r="67" spans="1:12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2"/>
    </row>
    <row r="68" spans="1:12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2"/>
    </row>
    <row r="69" spans="1:12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2"/>
    </row>
    <row r="70" spans="1:12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2"/>
    </row>
    <row r="71" spans="1:12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2"/>
    </row>
    <row r="72" spans="1:12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2"/>
    </row>
    <row r="73" spans="1:12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2"/>
    </row>
    <row r="74" spans="1:12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2"/>
    </row>
    <row r="75" spans="1:12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2"/>
    </row>
    <row r="76" spans="1:12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2"/>
    </row>
    <row r="77" spans="1:12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2"/>
    </row>
    <row r="78" spans="1:12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2"/>
    </row>
    <row r="79" spans="1:12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2"/>
    </row>
    <row r="80" spans="1:12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2"/>
    </row>
    <row r="81" spans="1:12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2"/>
    </row>
    <row r="82" spans="1:12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2"/>
    </row>
    <row r="83" spans="1:12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2"/>
    </row>
    <row r="84" spans="1:12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2"/>
    </row>
    <row r="85" spans="1:12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2"/>
    </row>
    <row r="86" spans="1:12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2"/>
    </row>
    <row r="87" spans="1:12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2"/>
    </row>
    <row r="88" spans="1:12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"/>
    </row>
    <row r="89" spans="1:12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2"/>
    </row>
    <row r="90" spans="1:12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"/>
    </row>
    <row r="91" spans="1:12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2"/>
    </row>
    <row r="92" spans="1:12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"/>
    </row>
    <row r="93" spans="1:12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2"/>
    </row>
    <row r="94" spans="1:12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2"/>
    </row>
    <row r="95" spans="1:12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2"/>
    </row>
    <row r="96" spans="1:12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2"/>
    </row>
    <row r="97" spans="1:12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2"/>
    </row>
    <row r="98" spans="1:12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2"/>
    </row>
    <row r="99" spans="1:12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2"/>
    </row>
    <row r="100" spans="1:12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2"/>
    </row>
    <row r="101" spans="1:12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2"/>
    </row>
    <row r="102" spans="1:12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2"/>
    </row>
    <row r="103" spans="1:12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2"/>
    </row>
    <row r="104" spans="1:12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2"/>
    </row>
    <row r="105" spans="1:12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2"/>
    </row>
    <row r="106" spans="1:12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2"/>
    </row>
    <row r="107" spans="1:12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2"/>
    </row>
    <row r="108" spans="1:12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2"/>
    </row>
    <row r="109" spans="1:12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2"/>
    </row>
    <row r="110" spans="1:12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2"/>
    </row>
    <row r="111" spans="1:12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2"/>
    </row>
    <row r="112" spans="1:12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2"/>
    </row>
    <row r="113" spans="1:12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2"/>
    </row>
    <row r="114" spans="1:12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2"/>
    </row>
    <row r="115" spans="1:12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2"/>
    </row>
    <row r="116" spans="1:12" ht="15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2"/>
    </row>
    <row r="117" spans="1:12" ht="15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2"/>
    </row>
    <row r="118" spans="1:12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2"/>
    </row>
    <row r="119" spans="1:12" ht="15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2"/>
    </row>
    <row r="120" spans="1:12" ht="15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2"/>
    </row>
    <row r="121" spans="1:12" ht="15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2"/>
    </row>
    <row r="122" spans="1:12" ht="15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2"/>
    </row>
    <row r="123" spans="1:12" ht="15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2"/>
    </row>
    <row r="124" spans="1:12" ht="15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2"/>
    </row>
    <row r="125" spans="1:12" ht="15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2"/>
    </row>
    <row r="126" spans="1:12" ht="15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2"/>
    </row>
    <row r="127" spans="1:12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2"/>
    </row>
    <row r="128" spans="1:12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2"/>
    </row>
    <row r="129" spans="1:12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2"/>
    </row>
    <row r="130" spans="1:12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2"/>
    </row>
    <row r="131" spans="1:12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2"/>
    </row>
    <row r="132" spans="1:12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2"/>
    </row>
    <row r="133" spans="1:12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2"/>
    </row>
    <row r="134" spans="1:12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2"/>
    </row>
    <row r="135" spans="1:12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2"/>
    </row>
    <row r="136" spans="1:12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2"/>
    </row>
    <row r="137" spans="1:12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2"/>
    </row>
    <row r="138" spans="1:12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2"/>
    </row>
    <row r="139" spans="1:12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2"/>
    </row>
    <row r="140" spans="1:12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2"/>
    </row>
    <row r="141" spans="1:12" ht="15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2"/>
    </row>
    <row r="142" spans="1:12" ht="15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2"/>
    </row>
    <row r="143" spans="1:12" ht="15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2"/>
    </row>
    <row r="144" spans="1:12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2"/>
    </row>
    <row r="145" spans="1:12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2"/>
    </row>
    <row r="146" spans="1:12" ht="15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2"/>
    </row>
    <row r="147" spans="1:12" ht="15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2"/>
    </row>
    <row r="148" spans="1:12" ht="15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2"/>
    </row>
    <row r="149" spans="1:12" ht="15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2"/>
    </row>
    <row r="150" spans="1:12" ht="15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2"/>
    </row>
    <row r="151" spans="1:12" ht="15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2"/>
    </row>
    <row r="152" spans="1:12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2"/>
    </row>
    <row r="153" spans="1:12" ht="15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2"/>
    </row>
    <row r="154" spans="1:12" ht="15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2"/>
    </row>
    <row r="155" spans="1:12" ht="15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2"/>
    </row>
    <row r="156" spans="1:12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2"/>
    </row>
    <row r="157" spans="1:12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2"/>
    </row>
    <row r="158" spans="1:12" ht="15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2"/>
    </row>
    <row r="159" spans="1:12" ht="15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2"/>
    </row>
    <row r="160" spans="1:12" ht="15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2"/>
    </row>
    <row r="161" spans="1:12" ht="15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2"/>
    </row>
    <row r="162" spans="1:12" ht="15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2"/>
    </row>
    <row r="163" spans="1:12" ht="15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2"/>
    </row>
    <row r="164" spans="1:12" ht="15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2"/>
    </row>
    <row r="165" spans="1:12" ht="15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2"/>
    </row>
    <row r="166" spans="1:12" ht="15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2"/>
    </row>
    <row r="167" spans="1:12" ht="15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2"/>
    </row>
    <row r="168" spans="1:12" ht="15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2"/>
    </row>
    <row r="169" spans="1:12" ht="15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2"/>
    </row>
    <row r="170" spans="1:12" ht="15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2"/>
    </row>
    <row r="171" spans="1:12" ht="15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"/>
    </row>
    <row r="172" spans="1:12" ht="15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2"/>
    </row>
    <row r="173" spans="1:12" ht="15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2"/>
    </row>
    <row r="174" spans="1:12" ht="15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2"/>
    </row>
    <row r="175" spans="1:12" ht="15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2"/>
    </row>
    <row r="176" spans="1:12" ht="15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2"/>
    </row>
  </sheetData>
  <sheetProtection selectLockedCells="1" selectUnlockedCells="1"/>
  <mergeCells count="1">
    <mergeCell ref="A3:K3"/>
  </mergeCells>
  <printOptions/>
  <pageMargins left="0.2902777777777778" right="0.2263888888888889" top="0.6701388888888888" bottom="0.6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J17" sqref="J17"/>
    </sheetView>
  </sheetViews>
  <sheetFormatPr defaultColWidth="9.00390625" defaultRowHeight="12.75"/>
  <cols>
    <col min="1" max="1" width="4.75390625" style="0" customWidth="1"/>
    <col min="2" max="2" width="52.375" style="0" customWidth="1"/>
    <col min="3" max="3" width="4.625" style="0" customWidth="1"/>
    <col min="4" max="4" width="11.75390625" style="0" customWidth="1"/>
    <col min="5" max="5" width="8.25390625" style="0" customWidth="1"/>
    <col min="6" max="6" width="10.375" style="0" customWidth="1"/>
    <col min="7" max="7" width="6.00390625" style="0" customWidth="1"/>
    <col min="8" max="8" width="11.00390625" style="0" customWidth="1"/>
    <col min="9" max="9" width="9.625" style="0" customWidth="1"/>
    <col min="11" max="11" width="13.75390625" style="0" customWidth="1"/>
  </cols>
  <sheetData>
    <row r="2" ht="12.75">
      <c r="H2" t="s">
        <v>64</v>
      </c>
    </row>
    <row r="3" spans="1:12" ht="23.25">
      <c r="A3" s="45" t="s">
        <v>61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1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63">
      <c r="A6" s="3" t="s">
        <v>0</v>
      </c>
      <c r="B6" s="3" t="s">
        <v>1</v>
      </c>
      <c r="C6" s="3" t="s">
        <v>3</v>
      </c>
      <c r="D6" s="4" t="s">
        <v>2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4" t="s">
        <v>9</v>
      </c>
      <c r="K6" s="3" t="s">
        <v>10</v>
      </c>
      <c r="L6" s="2"/>
    </row>
    <row r="7" spans="1:12" ht="15.75">
      <c r="A7" s="3">
        <v>1</v>
      </c>
      <c r="B7" s="5" t="s">
        <v>54</v>
      </c>
      <c r="C7" s="3" t="s">
        <v>12</v>
      </c>
      <c r="D7" s="5"/>
      <c r="E7" s="5">
        <v>50</v>
      </c>
      <c r="F7" s="18"/>
      <c r="G7" s="21"/>
      <c r="H7" s="18">
        <f aca="true" t="shared" si="0" ref="H7:H12">(F7*G7)+F7</f>
        <v>0</v>
      </c>
      <c r="I7" s="18">
        <f aca="true" t="shared" si="1" ref="I7:I12">(E7*F7)</f>
        <v>0</v>
      </c>
      <c r="J7" s="18">
        <f aca="true" t="shared" si="2" ref="J7:J12">(I7*G7)+I7</f>
        <v>0</v>
      </c>
      <c r="K7" s="5" t="s">
        <v>13</v>
      </c>
      <c r="L7" s="2"/>
    </row>
    <row r="8" spans="1:12" ht="15.75">
      <c r="A8" s="3">
        <v>2</v>
      </c>
      <c r="B8" s="5" t="s">
        <v>55</v>
      </c>
      <c r="C8" s="3" t="s">
        <v>12</v>
      </c>
      <c r="D8" s="5"/>
      <c r="E8" s="5">
        <v>100</v>
      </c>
      <c r="F8" s="18"/>
      <c r="G8" s="21"/>
      <c r="H8" s="18">
        <f t="shared" si="0"/>
        <v>0</v>
      </c>
      <c r="I8" s="18">
        <f t="shared" si="1"/>
        <v>0</v>
      </c>
      <c r="J8" s="18">
        <f t="shared" si="2"/>
        <v>0</v>
      </c>
      <c r="K8" s="5" t="s">
        <v>13</v>
      </c>
      <c r="L8" s="2"/>
    </row>
    <row r="9" spans="1:12" ht="15.75">
      <c r="A9" s="3">
        <v>3</v>
      </c>
      <c r="B9" s="15" t="s">
        <v>56</v>
      </c>
      <c r="C9" s="3" t="s">
        <v>12</v>
      </c>
      <c r="D9" s="4"/>
      <c r="E9" s="16">
        <v>4</v>
      </c>
      <c r="F9" s="24"/>
      <c r="G9" s="25"/>
      <c r="H9" s="18">
        <f t="shared" si="0"/>
        <v>0</v>
      </c>
      <c r="I9" s="18">
        <f t="shared" si="1"/>
        <v>0</v>
      </c>
      <c r="J9" s="18">
        <f t="shared" si="2"/>
        <v>0</v>
      </c>
      <c r="K9" s="5" t="s">
        <v>13</v>
      </c>
      <c r="L9" s="2"/>
    </row>
    <row r="10" spans="1:12" ht="31.5">
      <c r="A10" s="3">
        <v>4</v>
      </c>
      <c r="B10" s="6" t="s">
        <v>57</v>
      </c>
      <c r="C10" s="3" t="s">
        <v>12</v>
      </c>
      <c r="D10" s="5"/>
      <c r="E10" s="5">
        <v>32</v>
      </c>
      <c r="F10" s="18"/>
      <c r="G10" s="21"/>
      <c r="H10" s="18">
        <f t="shared" si="0"/>
        <v>0</v>
      </c>
      <c r="I10" s="18">
        <f t="shared" si="1"/>
        <v>0</v>
      </c>
      <c r="J10" s="18">
        <f t="shared" si="2"/>
        <v>0</v>
      </c>
      <c r="K10" s="5" t="s">
        <v>13</v>
      </c>
      <c r="L10" s="2"/>
    </row>
    <row r="11" spans="1:12" ht="31.5">
      <c r="A11" s="3">
        <v>5</v>
      </c>
      <c r="B11" s="6" t="s">
        <v>58</v>
      </c>
      <c r="C11" s="3" t="s">
        <v>12</v>
      </c>
      <c r="D11" s="5"/>
      <c r="E11" s="5">
        <v>50</v>
      </c>
      <c r="F11" s="18"/>
      <c r="G11" s="21"/>
      <c r="H11" s="18">
        <f t="shared" si="0"/>
        <v>0</v>
      </c>
      <c r="I11" s="18">
        <f t="shared" si="1"/>
        <v>0</v>
      </c>
      <c r="J11" s="18">
        <f t="shared" si="2"/>
        <v>0</v>
      </c>
      <c r="K11" s="5" t="s">
        <v>13</v>
      </c>
      <c r="L11" s="2"/>
    </row>
    <row r="12" spans="1:12" ht="31.5">
      <c r="A12" s="3">
        <v>6</v>
      </c>
      <c r="B12" s="6" t="s">
        <v>59</v>
      </c>
      <c r="C12" s="3" t="s">
        <v>12</v>
      </c>
      <c r="D12" s="5"/>
      <c r="E12" s="5">
        <v>65</v>
      </c>
      <c r="F12" s="18"/>
      <c r="G12" s="21"/>
      <c r="H12" s="18">
        <f t="shared" si="0"/>
        <v>0</v>
      </c>
      <c r="I12" s="18">
        <f t="shared" si="1"/>
        <v>0</v>
      </c>
      <c r="J12" s="18">
        <f t="shared" si="2"/>
        <v>0</v>
      </c>
      <c r="K12" s="5" t="s">
        <v>13</v>
      </c>
      <c r="L12" s="2"/>
    </row>
    <row r="13" spans="1:12" ht="15.75">
      <c r="A13" s="5"/>
      <c r="B13" s="9" t="s">
        <v>53</v>
      </c>
      <c r="C13" s="9"/>
      <c r="D13" s="9"/>
      <c r="E13" s="9"/>
      <c r="F13" s="20"/>
      <c r="G13" s="20"/>
      <c r="H13" s="20"/>
      <c r="I13" s="20">
        <f>SUM(I7:I12)</f>
        <v>0</v>
      </c>
      <c r="J13" s="20">
        <f>SUM(J7:J12)</f>
        <v>0</v>
      </c>
      <c r="K13" s="10"/>
      <c r="L13" s="2"/>
    </row>
    <row r="14" spans="1:12" ht="15.75">
      <c r="A14" s="2"/>
      <c r="B14" s="2"/>
      <c r="C14" s="2"/>
      <c r="D14" s="2"/>
      <c r="E14" s="2"/>
      <c r="F14" s="2"/>
      <c r="G14" s="2"/>
      <c r="H14" s="2" t="s">
        <v>65</v>
      </c>
      <c r="I14" s="2"/>
      <c r="J14" s="26">
        <f>J13-I13</f>
        <v>0</v>
      </c>
      <c r="K14" s="2"/>
      <c r="L14" s="2"/>
    </row>
    <row r="15" spans="1:12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2"/>
      <c r="B16" s="2"/>
      <c r="C16" s="2"/>
      <c r="D16" s="2"/>
      <c r="E16" s="17"/>
      <c r="F16" s="2"/>
      <c r="G16" s="2"/>
      <c r="H16" s="2"/>
      <c r="I16" s="2"/>
      <c r="J16" s="2"/>
      <c r="K16" s="2"/>
      <c r="L16" s="2"/>
    </row>
    <row r="17" spans="1:12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sheetProtection selectLockedCells="1" selectUnlockedCells="1"/>
  <mergeCells count="1">
    <mergeCell ref="A3:K3"/>
  </mergeCells>
  <printOptions/>
  <pageMargins left="0.34375" right="0.3263888888888889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H24" sqref="H24"/>
    </sheetView>
  </sheetViews>
  <sheetFormatPr defaultColWidth="9.00390625" defaultRowHeight="12.75"/>
  <cols>
    <col min="1" max="1" width="4.375" style="0" customWidth="1"/>
    <col min="2" max="2" width="57.625" style="0" customWidth="1"/>
    <col min="3" max="3" width="10.375" style="0" customWidth="1"/>
    <col min="4" max="4" width="5.875" style="0" customWidth="1"/>
    <col min="5" max="5" width="6.625" style="0" hidden="1" customWidth="1"/>
    <col min="7" max="7" width="10.375" style="0" customWidth="1"/>
    <col min="8" max="8" width="6.875" style="0" customWidth="1"/>
    <col min="9" max="9" width="11.375" style="0" customWidth="1"/>
    <col min="12" max="12" width="13.625" style="0" customWidth="1"/>
  </cols>
  <sheetData>
    <row r="3" ht="12.75">
      <c r="I3" t="s">
        <v>72</v>
      </c>
    </row>
    <row r="4" spans="2:13" ht="22.5">
      <c r="B4" s="45" t="s">
        <v>66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7" spans="1:12" ht="47.25" customHeight="1">
      <c r="A7" s="27"/>
      <c r="B7" s="27" t="s">
        <v>67</v>
      </c>
      <c r="C7" s="28" t="s">
        <v>68</v>
      </c>
      <c r="D7" s="27" t="s">
        <v>3</v>
      </c>
      <c r="E7" s="27"/>
      <c r="F7" s="27" t="s">
        <v>4</v>
      </c>
      <c r="G7" s="27" t="s">
        <v>5</v>
      </c>
      <c r="H7" s="28" t="s">
        <v>6</v>
      </c>
      <c r="I7" s="28" t="s">
        <v>7</v>
      </c>
      <c r="J7" s="28" t="s">
        <v>8</v>
      </c>
      <c r="K7" s="28" t="s">
        <v>9</v>
      </c>
      <c r="L7" s="28" t="s">
        <v>10</v>
      </c>
    </row>
    <row r="8" spans="1:12" ht="38.25">
      <c r="A8" s="29">
        <v>1</v>
      </c>
      <c r="B8" s="30" t="s">
        <v>69</v>
      </c>
      <c r="C8" s="30"/>
      <c r="D8" s="29" t="s">
        <v>70</v>
      </c>
      <c r="E8" s="31">
        <v>30</v>
      </c>
      <c r="F8" s="31">
        <v>70</v>
      </c>
      <c r="G8" s="37"/>
      <c r="H8" s="40"/>
      <c r="I8" s="38">
        <f>(G8*H8)+G8</f>
        <v>0</v>
      </c>
      <c r="J8" s="38">
        <f>F8*G8</f>
        <v>0</v>
      </c>
      <c r="K8" s="38">
        <f>(J8*H8)+J8</f>
        <v>0</v>
      </c>
      <c r="L8" s="33" t="s">
        <v>71</v>
      </c>
    </row>
    <row r="9" spans="1:12" ht="12.75">
      <c r="A9" s="32"/>
      <c r="B9" s="34" t="s">
        <v>53</v>
      </c>
      <c r="C9" s="35"/>
      <c r="D9" s="35"/>
      <c r="E9" s="35"/>
      <c r="F9" s="35"/>
      <c r="G9" s="39"/>
      <c r="H9" s="39"/>
      <c r="I9" s="39"/>
      <c r="J9" s="39">
        <f>SUM(J8)</f>
        <v>0</v>
      </c>
      <c r="K9" s="39">
        <f>SUM(K8)</f>
        <v>0</v>
      </c>
      <c r="L9" s="36"/>
    </row>
    <row r="10" spans="9:11" ht="12.75">
      <c r="I10" t="s">
        <v>63</v>
      </c>
      <c r="K10" s="41">
        <f>K9-J9</f>
        <v>0</v>
      </c>
    </row>
  </sheetData>
  <sheetProtection selectLockedCells="1" selectUnlockedCells="1"/>
  <mergeCells count="1">
    <mergeCell ref="B4:M4"/>
  </mergeCells>
  <printOptions/>
  <pageMargins left="0.34375" right="0.3263888888888889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3"/>
  <sheetViews>
    <sheetView workbookViewId="0" topLeftCell="A1">
      <selection activeCell="J14" sqref="J14"/>
    </sheetView>
  </sheetViews>
  <sheetFormatPr defaultColWidth="9.00390625" defaultRowHeight="12.75"/>
  <cols>
    <col min="1" max="1" width="4.375" style="0" customWidth="1"/>
    <col min="2" max="2" width="52.00390625" style="0" customWidth="1"/>
    <col min="3" max="3" width="10.375" style="0" customWidth="1"/>
    <col min="4" max="4" width="5.875" style="0" customWidth="1"/>
    <col min="5" max="5" width="0" style="0" hidden="1" customWidth="1"/>
    <col min="7" max="7" width="10.375" style="0" customWidth="1"/>
    <col min="8" max="8" width="6.875" style="0" customWidth="1"/>
    <col min="9" max="9" width="11.375" style="0" customWidth="1"/>
    <col min="12" max="12" width="13.625" style="0" customWidth="1"/>
  </cols>
  <sheetData>
    <row r="3" spans="9:10" ht="15.75">
      <c r="I3" s="2" t="s">
        <v>73</v>
      </c>
      <c r="J3" s="2"/>
    </row>
    <row r="4" spans="2:13" ht="22.5">
      <c r="B4" s="45" t="s">
        <v>74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7" spans="1:12" ht="47.25" customHeight="1">
      <c r="A7" s="27"/>
      <c r="B7" s="27" t="s">
        <v>67</v>
      </c>
      <c r="C7" s="42" t="s">
        <v>75</v>
      </c>
      <c r="D7" s="27" t="s">
        <v>3</v>
      </c>
      <c r="E7" s="27"/>
      <c r="F7" s="27" t="s">
        <v>4</v>
      </c>
      <c r="G7" s="27" t="s">
        <v>5</v>
      </c>
      <c r="H7" s="28" t="s">
        <v>6</v>
      </c>
      <c r="I7" s="28" t="s">
        <v>7</v>
      </c>
      <c r="J7" s="28" t="s">
        <v>8</v>
      </c>
      <c r="K7" s="28" t="s">
        <v>9</v>
      </c>
      <c r="L7" s="28" t="s">
        <v>10</v>
      </c>
    </row>
    <row r="8" spans="1:12" ht="112.5" customHeight="1">
      <c r="A8" s="29">
        <v>1</v>
      </c>
      <c r="B8" s="30" t="s">
        <v>76</v>
      </c>
      <c r="C8" s="30"/>
      <c r="D8" s="29" t="s">
        <v>70</v>
      </c>
      <c r="E8" s="31">
        <v>30</v>
      </c>
      <c r="F8" s="31">
        <v>40</v>
      </c>
      <c r="G8" s="37"/>
      <c r="H8" s="40"/>
      <c r="I8" s="38">
        <f>(G8*H8)+G8</f>
        <v>0</v>
      </c>
      <c r="J8" s="38">
        <f>(F8*G8)</f>
        <v>0</v>
      </c>
      <c r="K8" s="38">
        <f>(J8*H8)+J8</f>
        <v>0</v>
      </c>
      <c r="L8" s="33" t="s">
        <v>71</v>
      </c>
    </row>
    <row r="9" spans="1:12" ht="12.75">
      <c r="A9" s="32"/>
      <c r="B9" s="34" t="s">
        <v>53</v>
      </c>
      <c r="C9" s="35"/>
      <c r="D9" s="35"/>
      <c r="E9" s="35"/>
      <c r="F9" s="35"/>
      <c r="G9" s="39"/>
      <c r="H9" s="39"/>
      <c r="I9" s="39"/>
      <c r="J9" s="39">
        <f>SUM(J8)</f>
        <v>0</v>
      </c>
      <c r="K9" s="39">
        <f>SUM(K8)</f>
        <v>0</v>
      </c>
      <c r="L9" s="36"/>
    </row>
    <row r="10" spans="9:11" ht="12.75">
      <c r="I10" t="s">
        <v>63</v>
      </c>
      <c r="K10" s="41">
        <f>K9-J9</f>
        <v>0</v>
      </c>
    </row>
    <row r="11" ht="15.75">
      <c r="B11" s="13" t="s">
        <v>77</v>
      </c>
    </row>
    <row r="12" ht="15.75">
      <c r="B12" s="13" t="s">
        <v>78</v>
      </c>
    </row>
    <row r="13" ht="15.75">
      <c r="B13" s="13" t="s">
        <v>79</v>
      </c>
    </row>
  </sheetData>
  <sheetProtection selectLockedCells="1" selectUnlockedCells="1"/>
  <mergeCells count="1">
    <mergeCell ref="B4:M4"/>
  </mergeCells>
  <printOptions/>
  <pageMargins left="0.34375" right="0.3263888888888889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6"/>
  <sheetViews>
    <sheetView workbookViewId="0" topLeftCell="A1">
      <selection activeCell="D7" sqref="D7"/>
    </sheetView>
  </sheetViews>
  <sheetFormatPr defaultColWidth="9.00390625" defaultRowHeight="12.75"/>
  <cols>
    <col min="1" max="1" width="5.00390625" style="0" customWidth="1"/>
    <col min="2" max="2" width="48.25390625" style="0" customWidth="1"/>
    <col min="3" max="3" width="5.875" style="0" customWidth="1"/>
    <col min="4" max="4" width="15.75390625" style="0" customWidth="1"/>
    <col min="5" max="5" width="7.25390625" style="0" customWidth="1"/>
    <col min="6" max="6" width="9.25390625" style="0" customWidth="1"/>
    <col min="7" max="7" width="6.00390625" style="0" customWidth="1"/>
    <col min="8" max="8" width="9.875" style="0" customWidth="1"/>
    <col min="9" max="9" width="11.625" style="0" customWidth="1"/>
    <col min="10" max="10" width="11.125" style="0" customWidth="1"/>
    <col min="11" max="11" width="13.375" style="0" customWidth="1"/>
  </cols>
  <sheetData>
    <row r="1" ht="19.5" customHeight="1">
      <c r="I1" t="s">
        <v>80</v>
      </c>
    </row>
    <row r="2" spans="1:41" ht="27" customHeight="1">
      <c r="A2" s="45" t="s">
        <v>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3"/>
      <c r="M2" s="1"/>
      <c r="N2" s="1"/>
      <c r="O2" s="1"/>
      <c r="P2" s="1"/>
      <c r="Q2" s="1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17" ht="32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47.25">
      <c r="A4" s="3" t="s">
        <v>0</v>
      </c>
      <c r="B4" s="3" t="s">
        <v>67</v>
      </c>
      <c r="C4" s="3" t="s">
        <v>3</v>
      </c>
      <c r="D4" s="4" t="s">
        <v>82</v>
      </c>
      <c r="E4" s="3" t="s">
        <v>4</v>
      </c>
      <c r="F4" s="4" t="s">
        <v>5</v>
      </c>
      <c r="G4" s="3" t="s">
        <v>6</v>
      </c>
      <c r="H4" s="4" t="s">
        <v>7</v>
      </c>
      <c r="I4" s="4" t="s">
        <v>8</v>
      </c>
      <c r="J4" s="4" t="s">
        <v>9</v>
      </c>
      <c r="K4" s="3" t="s">
        <v>10</v>
      </c>
      <c r="L4" s="2"/>
      <c r="M4" s="2"/>
      <c r="N4" s="2"/>
      <c r="O4" s="2"/>
      <c r="P4" s="2"/>
      <c r="Q4" s="2"/>
    </row>
    <row r="5" spans="1:17" ht="94.5">
      <c r="A5" s="5">
        <v>1</v>
      </c>
      <c r="B5" s="6" t="s">
        <v>83</v>
      </c>
      <c r="C5" s="5" t="s">
        <v>12</v>
      </c>
      <c r="D5" s="5"/>
      <c r="E5" s="5">
        <v>50</v>
      </c>
      <c r="F5" s="18"/>
      <c r="G5" s="21"/>
      <c r="H5" s="18">
        <f>(F5*G5)+F5</f>
        <v>0</v>
      </c>
      <c r="I5" s="18">
        <f>(E5*F5)</f>
        <v>0</v>
      </c>
      <c r="J5" s="18">
        <f>(I5*G5)+I5</f>
        <v>0</v>
      </c>
      <c r="K5" s="5" t="s">
        <v>84</v>
      </c>
      <c r="L5" s="2"/>
      <c r="M5" s="2"/>
      <c r="N5" s="2"/>
      <c r="O5" s="2"/>
      <c r="P5" s="2"/>
      <c r="Q5" s="2"/>
    </row>
    <row r="6" spans="1:17" ht="126">
      <c r="A6" s="5">
        <v>2</v>
      </c>
      <c r="B6" s="6" t="s">
        <v>85</v>
      </c>
      <c r="C6" s="5" t="s">
        <v>12</v>
      </c>
      <c r="D6" s="5"/>
      <c r="E6" s="5">
        <v>2000</v>
      </c>
      <c r="F6" s="18"/>
      <c r="G6" s="21"/>
      <c r="H6" s="18">
        <f aca="true" t="shared" si="0" ref="H6:H15">(F6*G6)+F6</f>
        <v>0</v>
      </c>
      <c r="I6" s="18">
        <f aca="true" t="shared" si="1" ref="I6:I15">(E6*F6)</f>
        <v>0</v>
      </c>
      <c r="J6" s="18">
        <f aca="true" t="shared" si="2" ref="J6:J15">(I6*G6)+I6</f>
        <v>0</v>
      </c>
      <c r="K6" s="5" t="s">
        <v>84</v>
      </c>
      <c r="L6" s="2"/>
      <c r="M6" s="2"/>
      <c r="N6" s="2"/>
      <c r="O6" s="2"/>
      <c r="P6" s="2"/>
      <c r="Q6" s="2"/>
    </row>
    <row r="7" spans="1:17" ht="110.25" customHeight="1">
      <c r="A7" s="5">
        <v>3</v>
      </c>
      <c r="B7" s="6" t="s">
        <v>86</v>
      </c>
      <c r="C7" s="5" t="s">
        <v>12</v>
      </c>
      <c r="D7" s="5"/>
      <c r="E7" s="5">
        <v>160</v>
      </c>
      <c r="F7" s="18"/>
      <c r="G7" s="21"/>
      <c r="H7" s="18">
        <f t="shared" si="0"/>
        <v>0</v>
      </c>
      <c r="I7" s="18">
        <f t="shared" si="1"/>
        <v>0</v>
      </c>
      <c r="J7" s="18">
        <f t="shared" si="2"/>
        <v>0</v>
      </c>
      <c r="K7" s="5" t="s">
        <v>84</v>
      </c>
      <c r="L7" s="2"/>
      <c r="M7" s="2"/>
      <c r="N7" s="2"/>
      <c r="O7" s="2"/>
      <c r="P7" s="2"/>
      <c r="Q7" s="2"/>
    </row>
    <row r="8" spans="1:17" ht="15.75">
      <c r="A8" s="5">
        <v>4</v>
      </c>
      <c r="B8" s="5" t="s">
        <v>87</v>
      </c>
      <c r="C8" s="5" t="s">
        <v>12</v>
      </c>
      <c r="D8" s="5"/>
      <c r="E8" s="5">
        <v>90</v>
      </c>
      <c r="F8" s="18"/>
      <c r="G8" s="21"/>
      <c r="H8" s="18">
        <f t="shared" si="0"/>
        <v>0</v>
      </c>
      <c r="I8" s="18">
        <f t="shared" si="1"/>
        <v>0</v>
      </c>
      <c r="J8" s="18">
        <f t="shared" si="2"/>
        <v>0</v>
      </c>
      <c r="K8" s="5" t="s">
        <v>84</v>
      </c>
      <c r="L8" s="2"/>
      <c r="M8" s="2"/>
      <c r="N8" s="2"/>
      <c r="O8" s="2"/>
      <c r="P8" s="2"/>
      <c r="Q8" s="2"/>
    </row>
    <row r="9" spans="1:17" ht="15.75">
      <c r="A9" s="5">
        <v>5</v>
      </c>
      <c r="B9" s="5" t="s">
        <v>88</v>
      </c>
      <c r="C9" s="5" t="s">
        <v>12</v>
      </c>
      <c r="D9" s="5"/>
      <c r="E9" s="5">
        <v>2300</v>
      </c>
      <c r="F9" s="18"/>
      <c r="G9" s="21"/>
      <c r="H9" s="18">
        <f t="shared" si="0"/>
        <v>0</v>
      </c>
      <c r="I9" s="18">
        <f t="shared" si="1"/>
        <v>0</v>
      </c>
      <c r="J9" s="18">
        <f t="shared" si="2"/>
        <v>0</v>
      </c>
      <c r="K9" s="5" t="s">
        <v>84</v>
      </c>
      <c r="L9" s="2"/>
      <c r="M9" s="2"/>
      <c r="N9" s="2"/>
      <c r="O9" s="2"/>
      <c r="P9" s="2"/>
      <c r="Q9" s="2"/>
    </row>
    <row r="10" spans="1:17" ht="47.25">
      <c r="A10" s="5">
        <v>6</v>
      </c>
      <c r="B10" s="6" t="s">
        <v>89</v>
      </c>
      <c r="C10" s="5" t="s">
        <v>12</v>
      </c>
      <c r="D10" s="5"/>
      <c r="E10" s="5">
        <v>2</v>
      </c>
      <c r="F10" s="18"/>
      <c r="G10" s="21"/>
      <c r="H10" s="18">
        <f t="shared" si="0"/>
        <v>0</v>
      </c>
      <c r="I10" s="18">
        <f t="shared" si="1"/>
        <v>0</v>
      </c>
      <c r="J10" s="18">
        <f t="shared" si="2"/>
        <v>0</v>
      </c>
      <c r="K10" s="5" t="s">
        <v>84</v>
      </c>
      <c r="L10" s="2"/>
      <c r="M10" s="2"/>
      <c r="N10" s="2"/>
      <c r="O10" s="2"/>
      <c r="P10" s="2"/>
      <c r="Q10" s="2"/>
    </row>
    <row r="11" spans="1:17" ht="39.75" customHeight="1">
      <c r="A11" s="5">
        <v>7</v>
      </c>
      <c r="B11" s="6" t="s">
        <v>90</v>
      </c>
      <c r="C11" s="5" t="s">
        <v>12</v>
      </c>
      <c r="D11" s="5"/>
      <c r="E11" s="5">
        <v>20</v>
      </c>
      <c r="F11" s="18"/>
      <c r="G11" s="21"/>
      <c r="H11" s="18">
        <f t="shared" si="0"/>
        <v>0</v>
      </c>
      <c r="I11" s="18">
        <f t="shared" si="1"/>
        <v>0</v>
      </c>
      <c r="J11" s="18">
        <f t="shared" si="2"/>
        <v>0</v>
      </c>
      <c r="K11" s="5" t="s">
        <v>84</v>
      </c>
      <c r="L11" s="2"/>
      <c r="M11" s="2"/>
      <c r="N11" s="2"/>
      <c r="O11" s="2"/>
      <c r="P11" s="2"/>
      <c r="Q11" s="2"/>
    </row>
    <row r="12" spans="1:17" ht="47.25">
      <c r="A12" s="5">
        <v>8</v>
      </c>
      <c r="B12" s="6" t="s">
        <v>91</v>
      </c>
      <c r="C12" s="5" t="s">
        <v>12</v>
      </c>
      <c r="D12" s="5"/>
      <c r="E12" s="5">
        <v>1200</v>
      </c>
      <c r="F12" s="18"/>
      <c r="G12" s="21"/>
      <c r="H12" s="18">
        <f t="shared" si="0"/>
        <v>0</v>
      </c>
      <c r="I12" s="18">
        <f t="shared" si="1"/>
        <v>0</v>
      </c>
      <c r="J12" s="18">
        <f t="shared" si="2"/>
        <v>0</v>
      </c>
      <c r="K12" s="5" t="s">
        <v>84</v>
      </c>
      <c r="L12" s="2"/>
      <c r="M12" s="2"/>
      <c r="N12" s="2"/>
      <c r="O12" s="2"/>
      <c r="P12" s="2"/>
      <c r="Q12" s="2"/>
    </row>
    <row r="13" spans="1:17" ht="139.5" customHeight="1">
      <c r="A13" s="5">
        <v>9</v>
      </c>
      <c r="B13" s="6" t="s">
        <v>92</v>
      </c>
      <c r="C13" s="5" t="s">
        <v>12</v>
      </c>
      <c r="D13" s="5"/>
      <c r="E13" s="5">
        <v>3030</v>
      </c>
      <c r="F13" s="18"/>
      <c r="G13" s="21"/>
      <c r="H13" s="18">
        <f t="shared" si="0"/>
        <v>0</v>
      </c>
      <c r="I13" s="18">
        <f t="shared" si="1"/>
        <v>0</v>
      </c>
      <c r="J13" s="18">
        <f t="shared" si="2"/>
        <v>0</v>
      </c>
      <c r="K13" s="5" t="s">
        <v>84</v>
      </c>
      <c r="L13" s="2"/>
      <c r="M13" s="2"/>
      <c r="N13" s="2"/>
      <c r="O13" s="2"/>
      <c r="P13" s="2"/>
      <c r="Q13" s="2"/>
    </row>
    <row r="14" spans="1:17" ht="116.25" customHeight="1">
      <c r="A14" s="5">
        <v>10</v>
      </c>
      <c r="B14" s="6" t="s">
        <v>93</v>
      </c>
      <c r="C14" s="5"/>
      <c r="D14" s="5"/>
      <c r="E14" s="5">
        <v>150</v>
      </c>
      <c r="F14" s="18"/>
      <c r="G14" s="21"/>
      <c r="H14" s="18">
        <f t="shared" si="0"/>
        <v>0</v>
      </c>
      <c r="I14" s="18">
        <f t="shared" si="1"/>
        <v>0</v>
      </c>
      <c r="J14" s="18">
        <f t="shared" si="2"/>
        <v>0</v>
      </c>
      <c r="K14" s="5"/>
      <c r="L14" s="2"/>
      <c r="M14" s="2"/>
      <c r="N14" s="2"/>
      <c r="O14" s="2"/>
      <c r="P14" s="2"/>
      <c r="Q14" s="2"/>
    </row>
    <row r="15" spans="1:17" ht="63">
      <c r="A15" s="5">
        <v>11</v>
      </c>
      <c r="B15" s="6" t="s">
        <v>94</v>
      </c>
      <c r="C15" s="5" t="s">
        <v>12</v>
      </c>
      <c r="D15" s="5"/>
      <c r="E15" s="5">
        <v>100</v>
      </c>
      <c r="F15" s="18"/>
      <c r="G15" s="21"/>
      <c r="H15" s="18">
        <f t="shared" si="0"/>
        <v>0</v>
      </c>
      <c r="I15" s="18">
        <f t="shared" si="1"/>
        <v>0</v>
      </c>
      <c r="J15" s="18">
        <f t="shared" si="2"/>
        <v>0</v>
      </c>
      <c r="K15" s="5" t="s">
        <v>84</v>
      </c>
      <c r="L15" s="2"/>
      <c r="M15" s="2"/>
      <c r="N15" s="2"/>
      <c r="O15" s="2"/>
      <c r="P15" s="2"/>
      <c r="Q15" s="2"/>
    </row>
    <row r="16" spans="1:17" ht="15.75">
      <c r="A16" s="5"/>
      <c r="B16" s="8" t="s">
        <v>53</v>
      </c>
      <c r="C16" s="9"/>
      <c r="D16" s="9"/>
      <c r="E16" s="9"/>
      <c r="F16" s="20"/>
      <c r="G16" s="20"/>
      <c r="H16" s="20"/>
      <c r="I16" s="20">
        <f>SUM(I5:I15)</f>
        <v>0</v>
      </c>
      <c r="J16" s="20">
        <f>SUM(J5:J15)</f>
        <v>0</v>
      </c>
      <c r="K16" s="10"/>
      <c r="L16" s="2"/>
      <c r="M16" s="2"/>
      <c r="N16" s="2"/>
      <c r="O16" s="2"/>
      <c r="P16" s="2"/>
      <c r="Q16" s="2"/>
    </row>
    <row r="17" spans="1:17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>
      <c r="A18" s="2"/>
      <c r="B18" s="2"/>
      <c r="C18" s="2"/>
      <c r="D18" s="2"/>
      <c r="E18" s="2"/>
      <c r="F18" s="2"/>
      <c r="G18" s="2"/>
      <c r="H18" s="2" t="s">
        <v>65</v>
      </c>
      <c r="I18" s="26">
        <f>J16-I16</f>
        <v>0</v>
      </c>
      <c r="J18" s="2"/>
      <c r="K18" s="2"/>
      <c r="L18" s="2"/>
      <c r="M18" s="2"/>
      <c r="N18" s="2"/>
      <c r="O18" s="2"/>
      <c r="P18" s="2"/>
      <c r="Q18" s="2"/>
    </row>
    <row r="19" spans="1:17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 selectLockedCells="1" selectUnlockedCells="1"/>
  <mergeCells count="1">
    <mergeCell ref="A2:K2"/>
  </mergeCells>
  <printOptions/>
  <pageMargins left="0.34375" right="0.3263888888888889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2013-02-06T12:10:40Z</cp:lastPrinted>
  <dcterms:modified xsi:type="dcterms:W3CDTF">2013-02-06T13:06:59Z</dcterms:modified>
  <cp:category/>
  <cp:version/>
  <cp:contentType/>
  <cp:contentStatus/>
</cp:coreProperties>
</file>