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015" tabRatio="873" activeTab="5"/>
  </bookViews>
  <sheets>
    <sheet name="zał.1drobny med." sheetId="1" r:id="rId1"/>
    <sheet name="zał.nr 2ambu" sheetId="2" r:id="rId2"/>
    <sheet name="zał.3kompresy" sheetId="3" r:id="rId3"/>
    <sheet name="zał. 4 okularki" sheetId="4" r:id="rId4"/>
    <sheet name="zał.5rotor" sheetId="5" r:id="rId5"/>
    <sheet name="zał.6zestaw do szycia łąkotek" sheetId="6" r:id="rId6"/>
    <sheet name="zał.7phmetria" sheetId="7" r:id="rId7"/>
  </sheets>
  <definedNames/>
  <calcPr fullCalcOnLoad="1"/>
</workbook>
</file>

<file path=xl/sharedStrings.xml><?xml version="1.0" encoding="utf-8"?>
<sst xmlns="http://schemas.openxmlformats.org/spreadsheetml/2006/main" count="344" uniqueCount="159">
  <si>
    <t>33770000-8</t>
  </si>
  <si>
    <t>Nazwa asortymentu</t>
  </si>
  <si>
    <t>Producent, nazwa handlowa, kod katalogowy</t>
  </si>
  <si>
    <t>Ilość</t>
  </si>
  <si>
    <t>Cena netto</t>
  </si>
  <si>
    <t>Stawka VAT %</t>
  </si>
  <si>
    <t>Cena brutto</t>
  </si>
  <si>
    <t>Wartość netto</t>
  </si>
  <si>
    <t>Wartość brutto</t>
  </si>
  <si>
    <t>1.</t>
  </si>
  <si>
    <t>szt.</t>
  </si>
  <si>
    <t>RAZEM</t>
  </si>
  <si>
    <t>Nr CPV</t>
  </si>
  <si>
    <t>2.</t>
  </si>
  <si>
    <t>3.</t>
  </si>
  <si>
    <t>4.</t>
  </si>
  <si>
    <t>5.</t>
  </si>
  <si>
    <t>6.</t>
  </si>
  <si>
    <t>7.</t>
  </si>
  <si>
    <t>8.</t>
  </si>
  <si>
    <t>9.</t>
  </si>
  <si>
    <t>10.</t>
  </si>
  <si>
    <t>11.</t>
  </si>
  <si>
    <t>l.p.</t>
  </si>
  <si>
    <t xml:space="preserve">  Iedn. miary</t>
  </si>
  <si>
    <t>Cena Brutto</t>
  </si>
  <si>
    <t>Szt.</t>
  </si>
  <si>
    <t>33190000-8</t>
  </si>
  <si>
    <t>33141000-0</t>
  </si>
  <si>
    <t>30199230-1</t>
  </si>
  <si>
    <t>33140000-3</t>
  </si>
  <si>
    <t>14.</t>
  </si>
  <si>
    <t>33157110-9</t>
  </si>
  <si>
    <t>15.</t>
  </si>
  <si>
    <t>16.</t>
  </si>
  <si>
    <t>20.</t>
  </si>
  <si>
    <t>33157200-7</t>
  </si>
  <si>
    <t>koc antywstrząsowy</t>
  </si>
  <si>
    <t xml:space="preserve">op. </t>
  </si>
  <si>
    <t>miska nerkowata ze stali nierdzewnej mała- 20 cm</t>
  </si>
  <si>
    <t>12.</t>
  </si>
  <si>
    <t>13.</t>
  </si>
  <si>
    <t>17.</t>
  </si>
  <si>
    <t>18.</t>
  </si>
  <si>
    <t>19.</t>
  </si>
  <si>
    <t>21.</t>
  </si>
  <si>
    <t>22.</t>
  </si>
  <si>
    <t>23.</t>
  </si>
  <si>
    <t>aparat do mierzenia ciśnienia z mankietami dla dzieci- mechaniczny, w komplecie 3 mankiety ( dla noworodków, niemowląt i dzieci). Zakres pomiaru 0-300 mmHg</t>
  </si>
  <si>
    <t>stetoskop lekarski-  z jednostronną  głowicą umożliwiającą osłuchanie wysokich i niskich tonów, posiadający jednokanałowy przewód, ciepłą obwódke głowicy oraz miękkie samouszczelniające oliwki</t>
  </si>
  <si>
    <t>ilość</t>
  </si>
  <si>
    <t>baseny plastikowe wielorazowe</t>
  </si>
  <si>
    <t>wielorazowe uniwersalne maski twarzowe do aparatów ambu, rozmiary do wyboru przez zamawiającego:0,1,2,3,4,5</t>
  </si>
  <si>
    <t>33141770-8</t>
  </si>
  <si>
    <t>pojniki plastikowe wielorazowe 300 ml</t>
  </si>
  <si>
    <t>szpatułki drewniane/ laryngologiczne niesterylne op. 100 szt.</t>
  </si>
  <si>
    <t>kaczki plastikowe wielorazowe ( damskie lub męskie do wyboru przez zamawiającego)</t>
  </si>
  <si>
    <t>szkiełka ginekologiczne- jednostronnie matowe, a 50 szt.</t>
  </si>
  <si>
    <t>koperty RTG 30x40 op. 100 szt</t>
  </si>
  <si>
    <t>koperty RTG 35x43op. 100 szt.</t>
  </si>
  <si>
    <t>koperty RTG 24x30 op. 100 szt.</t>
  </si>
  <si>
    <t>koperty RTG 18x24 op. 100 szt.</t>
  </si>
  <si>
    <t>27.</t>
  </si>
  <si>
    <t>miski nerkowate wykonane ze stali nierdzewnej .Wymiary: 27-30 cm</t>
  </si>
  <si>
    <t>28.</t>
  </si>
  <si>
    <t xml:space="preserve">Termin realizacji: dostawy sukcesywne 12 miesięcy od podpisania umowy </t>
  </si>
  <si>
    <t>Razem:</t>
  </si>
  <si>
    <t>33100000-1</t>
  </si>
  <si>
    <t>wieszak plastikowy do worków na mocz, pojedynczy,  wymiary:16cm(+/-3mm)x 8,5cm(+/-3 mm)</t>
  </si>
  <si>
    <t>szpatułki laryngologiczne pediatryczne sterylne op. 100 szt.</t>
  </si>
  <si>
    <t xml:space="preserve">CPV: </t>
  </si>
  <si>
    <t xml:space="preserve">                     Ilość</t>
  </si>
  <si>
    <t xml:space="preserve">szyny palcowe- aluminiowa do unieruchomienia, powleczona pianką polietylenowa typu „soft” - umożliwiająca wentylację palca rozmiar do wyboru przez zamawiającego: 230x20 mm, </t>
  </si>
  <si>
    <t xml:space="preserve">szyny palcowe- aluminiowa do unieruchomienia, powleczona pianką polietylenowa typu „soft” - umożliwiająca wentylację palca rozmiar do wyboru przez zamawiającego: 500x20 mm, </t>
  </si>
  <si>
    <t xml:space="preserve">szyny palcowe- aluminiowa do unieruchomienia, powleczona pianką polietylenowa typu „soft” - umożliwiająca wentylację palca rozmiar do wyboru przez zamawiającego: 250x20 mm, </t>
  </si>
  <si>
    <r>
      <t xml:space="preserve">utrwalacz cytologiczny- aerozolowy preparat do utrwalania pobranych na szkiełka mikroskopowe rozmazów biologicznych, przed ich późniejszą oceną, poj. </t>
    </r>
    <r>
      <rPr>
        <i/>
        <sz val="9"/>
        <rFont val="Times New Roman"/>
        <family val="1"/>
      </rPr>
      <t xml:space="preserve">200 ml </t>
    </r>
  </si>
  <si>
    <t>24.</t>
  </si>
  <si>
    <t>25.</t>
  </si>
  <si>
    <t>miska nerkowata plastikowa mała, poj. 300ml., wielorazowa</t>
  </si>
  <si>
    <t>miska nerkowata plastikowa duża, pojemność: 700ml, wielorazowa</t>
  </si>
  <si>
    <t>szyny palcowe- aluminiowa do unieruchomienia, powleczona pianką polietylenowa typu „soft” - umożliwiająca wentylację palca rozmiar do wyboru przez zamawiającego: 50x 20cm lub 40x20cm</t>
  </si>
  <si>
    <t>op.</t>
  </si>
  <si>
    <r>
      <t xml:space="preserve">kieliszki do leków szklane lub plastikowe nadające się do mycia w temperaturze ok.90 </t>
    </r>
    <r>
      <rPr>
        <sz val="9"/>
        <rFont val="Arial"/>
        <family val="2"/>
      </rPr>
      <t>°</t>
    </r>
    <r>
      <rPr>
        <sz val="9"/>
        <rFont val="Times New Roman"/>
        <family val="1"/>
      </rPr>
      <t xml:space="preserve"> C . Zamawiający dopuszcza kieliszki w opakowaniach z odpowiednim przeliczeniem ilości, jednakże opakowania nie mogą być mniejsze niż 10 szt i nie większe niż 100szt </t>
    </r>
  </si>
  <si>
    <t>Szyny  typu kramera, z powleczeniem przeznaczone do unieruchamiania złamań lub zwichnięć kończyn. Wykonane z metalowego, formowalnego stelaża, pozwalającego na dopasowanie kształtu do zastanej pozycji kończyny. Stelaże w pokrowcach wykonanych z łatwo zmywalnego tworzywa sztucznego, wyściełanego podbiciem nieprzepuszczalnego  dla płynów, wydzielin itp.gąbkowym. Wielorazowego uzytku. Trzy rozmiary do wyboru przez zamawiajacego: 80x12 cm, 100x10cm, 60x8cm</t>
  </si>
  <si>
    <t xml:space="preserve">Szyny typu kramera,   bez  powleczenia przeznaczone do unieruchamiania złamań lub zwichnięć kończyn. Wykonane z metalowego, formowalnego stelaża, pozwalającego na dopasowanie kształtu do zastanej pozycji kończyny.Wielorazowego użytku.  Trzy rozmiary do wyboru przez zamawiajacego: 80x12 cm, 100x10cm, 60x8cm </t>
  </si>
  <si>
    <t>CPV</t>
  </si>
  <si>
    <t>PAKIET nr 3- Kompresy żelowe</t>
  </si>
  <si>
    <t>Zimno/ciepły kompres żelowy 30x 40cm  ( +/-2 cm). Kompresy wykonane z nietoksycznego żelu o bardzo dużym cieple właściwym (ok.1,75 cal/g x °C), opakowanego nietoksyczną folią.</t>
  </si>
  <si>
    <t>Zimno/ciepły kompres żelowy 38 x 21cm  ( +/-2 cm).Kompresy wykonane z nietoksycznego żelu o bardzo dużym cieple właściwym (ok.1,75 cal/g x °C), opakowanego nietoksyczną folią.</t>
  </si>
  <si>
    <t>wielorazowy aparat AMBU z  kompletem masek wielorazowych ( rozm. 3,4,5) dla dorosłych, do sterylizacji w autoklawie do 134ºC</t>
  </si>
  <si>
    <t xml:space="preserve">PAKIET nr 4- okularki do fototerapii </t>
  </si>
  <si>
    <t xml:space="preserve">aparaty do mierzenia ciśnienia zintegrowane- zegarowe do pomiaru cisnienia tętniczego krwi na ramieniu, zakres pomiaru 0-300 mmHg. Do wyboru przez zamawiającego:
* mankiet standard lub dla osób otyłych
       </t>
  </si>
  <si>
    <t xml:space="preserve">aparaty do mierzenia ciśnienia dwuprzewodowe- zegarowe do pomiaru cisnienia tętniczego krwi na ramieniu, zakres pomiaru 0-300 mmHg. Do wyboru przez zamawiającego:
* mankiet standard lub dla osób otyłych 
</t>
  </si>
  <si>
    <t xml:space="preserve">PAKIET nr 2- Stetoskopy, ciśnieniomierze, resuscytatory </t>
  </si>
  <si>
    <r>
      <t xml:space="preserve"> </t>
    </r>
    <r>
      <rPr>
        <b/>
        <sz val="9"/>
        <rFont val="Times New Roman"/>
        <family val="1"/>
      </rPr>
      <t xml:space="preserve"> Okularki do fototerapii niesterylne, jednorazowego użytku</t>
    </r>
    <r>
      <rPr>
        <sz val="9"/>
        <rFont val="Times New Roman"/>
        <family val="1"/>
      </rPr>
      <t xml:space="preserve">. dla noworodków jednoczęściowe, wykonane z rozciągliwego spójnego materiału. Elementy tworzywa po rozpakowaniu nie mogą wystawać na zewnątrz struktury. Specjalna osłona na oczy musi chronić przed szkodliwym działaniem światła, podczas gdy opaska okularów na główkę dziecka przepuszcza lecznicze promienie. Materiał nie zawierający lateksu zmniejszający do minimum ryzyko podrażniania skóry dziecka (odparzenia, alergie, wysypka). Szerokość opaski 60 mm, zapinane na potylicy z możliwością regulacji (zapięcie na rzepy). W kształcie litery Y, która pozwala na dopasowaniu się okularki do każdego kształtu głowy. Trzy dozmiary do wyboru przez zamawiającego:dla noworodków o obwodzie główki  od 30-do38 cm, od 24- do33 cm od 20- do28 cm
opakowanie 20 szt. w danym rozmiarze
</t>
    </r>
  </si>
  <si>
    <t>podkłady  jednorazowe celulozowe  min. dwuwarstwowe o wymiarach- do wyboru przez zamawiającego: 60cm /80m lub 50cm/80m</t>
  </si>
  <si>
    <t>w tym vat</t>
  </si>
  <si>
    <t>33155000-1</t>
  </si>
  <si>
    <t>Przyrządy do fizykoterapii</t>
  </si>
  <si>
    <t>Lp.</t>
  </si>
  <si>
    <t xml:space="preserve">Jm </t>
  </si>
  <si>
    <t>razem</t>
  </si>
  <si>
    <t>w tym podatku vat</t>
  </si>
  <si>
    <t>PAKIET NR 5 -Rotor kończyn górnych</t>
  </si>
  <si>
    <t xml:space="preserve">33183000-6 - Dodatkowe wyroby ortopedyczne </t>
  </si>
  <si>
    <t>Produkt</t>
  </si>
  <si>
    <t>jedn. miary</t>
  </si>
  <si>
    <t xml:space="preserve">cena netto </t>
  </si>
  <si>
    <t xml:space="preserve">cena brutto </t>
  </si>
  <si>
    <t>VAT</t>
  </si>
  <si>
    <t>Uchwyt do prowadnicy- wielorazowy</t>
  </si>
  <si>
    <r>
      <t>Prowadnica 15'</t>
    </r>
    <r>
      <rPr>
        <sz val="10"/>
        <rFont val="Arial"/>
        <family val="0"/>
      </rPr>
      <t>º</t>
    </r>
  </si>
  <si>
    <t>Igły do szycia łąkotki, połączone specjalistyczną nicią (a 10szt)</t>
  </si>
  <si>
    <t>Kontener na zestaw- kaseta do przechowywania i sterylizacji zestawu</t>
  </si>
  <si>
    <t>Urządzenie do podawania nici- mały łuk pakowane a 5szt.</t>
  </si>
  <si>
    <t>Urządzenie do podawania nici- duży łuk pakowane a 5szt.</t>
  </si>
  <si>
    <t>Urządzenie do podawania nici-proste pakowane a 5szt.</t>
  </si>
  <si>
    <t>wartość podatku vat</t>
  </si>
  <si>
    <t>Termin realizacji 14 dni od podpisania umowy</t>
  </si>
  <si>
    <t>Termin przydatności do użycia ok. 36 miesięcy od dostawy, dotyczy pozycji:3, 5,6,7</t>
  </si>
  <si>
    <t>Okres gwarancji- 12 miesięcy, dotyczy pozycji:1,2,4</t>
  </si>
  <si>
    <t xml:space="preserve">   Nazwa </t>
  </si>
  <si>
    <t>J.m.</t>
  </si>
  <si>
    <t xml:space="preserve">Cena netto </t>
  </si>
  <si>
    <t>VAT %</t>
  </si>
  <si>
    <t xml:space="preserve">Cena  brutto </t>
  </si>
  <si>
    <t xml:space="preserve">Cewnik pH-metryczny antymonowy wielokrotnego użytku do pomiaru pH w górnym odcinku przewodu pokarmowego. 
1. Średnica 2,1 mm, 
2. liczba kanałów: 1, 
3. antymonowa elektroda pomiarowa, 
4. złącze modularne 8 pin RJ45, 
5. zewnętrzna elektroda referencyjna, 
6. stabilność pomiaru &lt; 0,2 pH przez 24 h, 
7. długość 175 cm, 
8. oznaczenia długości  cewnika co 1 cm  (0 do 95), 
9. deklarowana ilość użyć: 3-6 razy, 
10. kalibracja w roztworach pH 1,07 i 7,01, 
11. ringi samoprzylepne do mocowania elektrody referencyjnej
-termin przydatności min.12 miesięcy
</t>
  </si>
  <si>
    <t>szt</t>
  </si>
  <si>
    <t>Żel zwiększający przewodność skóry do elektrody referencyjnej  (op. 250 gram ) -termin przydatności-min.6 miesięcy od daty dostawy</t>
  </si>
  <si>
    <t>op</t>
  </si>
  <si>
    <t xml:space="preserve">Roztwór buforowy pH 7,01 ( op. 500ml)                                                                 -termin przydatności-min.6 miesięcy od daty dostawy </t>
  </si>
  <si>
    <t>Roztwór buforowy pH 1,07 ( op. 500ml)                                                                 -termin przydatności-min.6 miesięcy od daty dostawy</t>
  </si>
  <si>
    <t>Termin realizacji: 12 miesiecy od podpisania umowy</t>
  </si>
  <si>
    <t>w tym podatek vat</t>
  </si>
  <si>
    <t>* termin dostawy pozycje 1-4 : do 4 tygodni od złozenia zamówienia</t>
  </si>
  <si>
    <t>33141200-2</t>
  </si>
  <si>
    <t>33696300-8</t>
  </si>
  <si>
    <t>33790000-4</t>
  </si>
  <si>
    <r>
      <t>Podkłady nieprzemakalne wykonane z : dzianiny bawełniano-poliestrowej typu frote, polichloreku winylu ( gramatura ok. 300 g/m</t>
    </r>
    <r>
      <rPr>
        <sz val="9"/>
        <rFont val="Arial"/>
        <family val="2"/>
      </rPr>
      <t>²</t>
    </r>
    <r>
      <rPr>
        <sz val="9"/>
        <rFont val="Times New Roman"/>
        <family val="1"/>
      </rPr>
      <t>, kurczliwość ok. 4%). Odporne na : słabe kwasy i zasady, na działanie środków odkażających. Nie powodujące alergii i uczuleń. 140x110</t>
    </r>
  </si>
  <si>
    <r>
      <t xml:space="preserve">Rotor kończyn górnych- </t>
    </r>
    <r>
      <rPr>
        <sz val="10"/>
        <rFont val="Arial"/>
        <family val="2"/>
      </rPr>
      <t>przeznaczony do ćwiczeń czynnych i samowspomaganych w obrębie kończyn górnych.
Opór powinien być dawkowany w sposób płynny poprzez docisk.
Rotor dostosowany do mocowania do kraty kabiny UGUL.
Na konstrukcję rotora powinny składać się następujące elementy:
- korpus
- korby rowerowe
- płytki montażowe
- śrubki
- nakrętki
- uchwyty rowerowe
Wymiary, około : 36 (dł.) x 36,5 (szer.) x 31 (wys.) cm 
Gwarancja minimum 12 miesięcy</t>
    </r>
    <r>
      <rPr>
        <b/>
        <sz val="10"/>
        <rFont val="Arial"/>
        <family val="2"/>
      </rPr>
      <t xml:space="preserve">
</t>
    </r>
  </si>
  <si>
    <t>PAKIET nr 6</t>
  </si>
  <si>
    <t>szczoteczki do chirurgicznego  mycia rąk, wielorazowe  z możliwością sterylizacji min.  300 razy</t>
  </si>
  <si>
    <t>ZESTAW DO SZYCIA ŁĘKOTEK</t>
  </si>
  <si>
    <t>ZESTAW DO SZYCIA ŁĘKOTKI. W skład zestawu wchodzą:</t>
  </si>
  <si>
    <t>załącznik 3.1 do siwz</t>
  </si>
  <si>
    <t>załącznik 3.2 do siwz</t>
  </si>
  <si>
    <t>załącznik 3.3 do siwz</t>
  </si>
  <si>
    <t>załącznik 3.4 do siwz</t>
  </si>
  <si>
    <t>Termin realizacji do 35 dni od podpisania umowy</t>
  </si>
  <si>
    <t xml:space="preserve">Wykonawca zapewnia bezpłatne przeglady w okresie gwarancji, jeśli są one wymagane przez producenta </t>
  </si>
  <si>
    <t>załącznik 3.5 do siwz</t>
  </si>
  <si>
    <t>Wykonawca zapewnia w ramach wykonania przedmiotu zamówienia montaż rotora</t>
  </si>
  <si>
    <t>załącznik 3.6 do siwz</t>
  </si>
  <si>
    <t>Razem</t>
  </si>
  <si>
    <t>załacznik 3.7 do siwz</t>
  </si>
  <si>
    <t>Pakiet nr 7 materiały zużywalne do pHmetrii</t>
  </si>
  <si>
    <t>PAKIET nr 1- Różny drobny sprzęt i materiały medyczne</t>
  </si>
  <si>
    <t>Oferowany okres gwarancji:…………………………….</t>
  </si>
  <si>
    <t>Oferowany okres gwarancji:………………………</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</si>
</sst>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s>
  <fonts count="52">
    <font>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sz val="10"/>
      <color indexed="17"/>
      <name val="Calibri"/>
      <family val="2"/>
    </font>
    <font>
      <sz val="10"/>
      <name val="Arial CE"/>
      <family val="0"/>
    </font>
    <font>
      <u val="single"/>
      <sz val="12.5"/>
      <color indexed="12"/>
      <name val="Arial CE"/>
      <family val="0"/>
    </font>
    <font>
      <sz val="10"/>
      <color indexed="52"/>
      <name val="Calibri"/>
      <family val="2"/>
    </font>
    <font>
      <b/>
      <sz val="10"/>
      <color indexed="9"/>
      <name val="Calibri"/>
      <family val="2"/>
    </font>
    <font>
      <b/>
      <sz val="15"/>
      <color indexed="8"/>
      <name val="Calibri"/>
      <family val="2"/>
    </font>
    <font>
      <b/>
      <sz val="13"/>
      <color indexed="8"/>
      <name val="Calibri"/>
      <family val="2"/>
    </font>
    <font>
      <b/>
      <sz val="11"/>
      <color indexed="8"/>
      <name val="Calibri"/>
      <family val="2"/>
    </font>
    <font>
      <sz val="10"/>
      <color indexed="60"/>
      <name val="Calibri"/>
      <family val="2"/>
    </font>
    <font>
      <b/>
      <sz val="10"/>
      <color indexed="52"/>
      <name val="Calibri"/>
      <family val="2"/>
    </font>
    <font>
      <u val="single"/>
      <sz val="12.5"/>
      <color indexed="36"/>
      <name val="Arial CE"/>
      <family val="0"/>
    </font>
    <font>
      <b/>
      <sz val="10"/>
      <color indexed="8"/>
      <name val="Calibri"/>
      <family val="2"/>
    </font>
    <font>
      <i/>
      <sz val="10"/>
      <color indexed="23"/>
      <name val="Calibri"/>
      <family val="2"/>
    </font>
    <font>
      <sz val="10"/>
      <color indexed="10"/>
      <name val="Calibri"/>
      <family val="2"/>
    </font>
    <font>
      <b/>
      <sz val="18"/>
      <color indexed="8"/>
      <name val="Cambria"/>
      <family val="2"/>
    </font>
    <font>
      <sz val="10"/>
      <color indexed="20"/>
      <name val="Calibri"/>
      <family val="2"/>
    </font>
    <font>
      <b/>
      <sz val="8"/>
      <name val="Arial CE"/>
      <family val="0"/>
    </font>
    <font>
      <sz val="8"/>
      <name val="Arial CE"/>
      <family val="0"/>
    </font>
    <font>
      <b/>
      <sz val="8"/>
      <name val="Times New Roman"/>
      <family val="1"/>
    </font>
    <font>
      <b/>
      <i/>
      <sz val="8"/>
      <name val="Times New Roman"/>
      <family val="1"/>
    </font>
    <font>
      <b/>
      <sz val="9"/>
      <name val="Times New Roman"/>
      <family val="1"/>
    </font>
    <font>
      <sz val="8"/>
      <name val="Times New Roman"/>
      <family val="1"/>
    </font>
    <font>
      <sz val="6"/>
      <name val="Times New Roman"/>
      <family val="1"/>
    </font>
    <font>
      <sz val="9"/>
      <name val="Times New Roman"/>
      <family val="1"/>
    </font>
    <font>
      <sz val="10"/>
      <name val="Times New Roman"/>
      <family val="1"/>
    </font>
    <font>
      <i/>
      <sz val="9"/>
      <name val="Times New Roman"/>
      <family val="1"/>
    </font>
    <font>
      <sz val="9"/>
      <name val="Arial"/>
      <family val="2"/>
    </font>
    <font>
      <b/>
      <sz val="10"/>
      <name val="Times New Roman"/>
      <family val="1"/>
    </font>
    <font>
      <sz val="7"/>
      <name val="Arial CE"/>
      <family val="0"/>
    </font>
    <font>
      <b/>
      <sz val="10"/>
      <name val="Arial CE"/>
      <family val="0"/>
    </font>
    <font>
      <sz val="11"/>
      <name val="Times New Roman"/>
      <family val="1"/>
    </font>
    <font>
      <sz val="10"/>
      <name val="Arial Narrow"/>
      <family val="2"/>
    </font>
    <font>
      <sz val="11"/>
      <name val="Arial CE"/>
      <family val="0"/>
    </font>
    <font>
      <b/>
      <i/>
      <sz val="6"/>
      <name val="Times New Roman"/>
      <family val="1"/>
    </font>
    <font>
      <sz val="8"/>
      <name val="Arial"/>
      <family val="0"/>
    </font>
    <font>
      <i/>
      <sz val="10"/>
      <name val="Arial CE"/>
      <family val="0"/>
    </font>
    <font>
      <b/>
      <sz val="12"/>
      <name val="Times New Roman"/>
      <family val="1"/>
    </font>
    <font>
      <sz val="12"/>
      <name val="Times New Roman"/>
      <family val="1"/>
    </font>
    <font>
      <b/>
      <sz val="10"/>
      <name val="Arial"/>
      <family val="0"/>
    </font>
    <font>
      <b/>
      <sz val="6"/>
      <name val="Times New Roman"/>
      <family val="1"/>
    </font>
    <font>
      <i/>
      <sz val="6"/>
      <name val="Times New Roman"/>
      <family val="1"/>
    </font>
    <font>
      <sz val="6"/>
      <name val="Arial"/>
      <family val="0"/>
    </font>
    <font>
      <b/>
      <i/>
      <sz val="6"/>
      <name val="Arial"/>
      <family val="0"/>
    </font>
    <font>
      <b/>
      <sz val="11"/>
      <name val="Arial CE"/>
      <family val="0"/>
    </font>
    <font>
      <b/>
      <sz val="7"/>
      <name val="Arial"/>
      <family val="2"/>
    </font>
    <font>
      <sz val="9"/>
      <name val="Arial CE"/>
      <family val="0"/>
    </font>
    <font>
      <b/>
      <sz val="9"/>
      <name val="Arial CE"/>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style="thin">
        <color indexed="22"/>
      </top>
      <bottom style="double">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 fillId="7" borderId="1" applyNumberFormat="0" applyAlignment="0" applyProtection="0"/>
    <xf numFmtId="0" fontId="4" fillId="3" borderId="2" applyNumberFormat="0" applyAlignment="0" applyProtection="0"/>
    <xf numFmtId="0" fontId="5" fillId="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4"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9"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14" fillId="3"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1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0" applyNumberFormat="0" applyBorder="0" applyAlignment="0" applyProtection="0"/>
  </cellStyleXfs>
  <cellXfs count="246">
    <xf numFmtId="0" fontId="0" fillId="0" borderId="0" xfId="0" applyAlignment="1">
      <alignment/>
    </xf>
    <xf numFmtId="0" fontId="21" fillId="0" borderId="0" xfId="52" applyFont="1">
      <alignment/>
      <protection/>
    </xf>
    <xf numFmtId="0" fontId="6" fillId="0" borderId="0" xfId="52" applyFont="1">
      <alignment/>
      <protection/>
    </xf>
    <xf numFmtId="0" fontId="6" fillId="0" borderId="0" xfId="52">
      <alignment/>
      <protection/>
    </xf>
    <xf numFmtId="4" fontId="6" fillId="0" borderId="0" xfId="52" applyNumberFormat="1">
      <alignment/>
      <protection/>
    </xf>
    <xf numFmtId="9" fontId="6" fillId="0" borderId="0" xfId="52" applyNumberFormat="1">
      <alignment/>
      <protection/>
    </xf>
    <xf numFmtId="0" fontId="22" fillId="0" borderId="0" xfId="52" applyFont="1">
      <alignment/>
      <protection/>
    </xf>
    <xf numFmtId="0" fontId="23" fillId="0" borderId="0" xfId="52" applyFont="1">
      <alignment/>
      <protection/>
    </xf>
    <xf numFmtId="1" fontId="26" fillId="0" borderId="10" xfId="52" applyNumberFormat="1" applyFont="1" applyBorder="1" applyAlignment="1">
      <alignment horizontal="center" vertical="top" wrapText="1"/>
      <protection/>
    </xf>
    <xf numFmtId="1" fontId="27" fillId="0" borderId="10" xfId="52" applyNumberFormat="1" applyFont="1" applyBorder="1" applyAlignment="1">
      <alignment horizontal="center" vertical="top" wrapText="1"/>
      <protection/>
    </xf>
    <xf numFmtId="0" fontId="26" fillId="0" borderId="10" xfId="52" applyFont="1" applyBorder="1" applyAlignment="1">
      <alignment horizontal="center" vertical="center" wrapText="1"/>
      <protection/>
    </xf>
    <xf numFmtId="0" fontId="28" fillId="0" borderId="10" xfId="52" applyFont="1" applyBorder="1" applyAlignment="1">
      <alignment horizontal="left" vertical="center" wrapText="1"/>
      <protection/>
    </xf>
    <xf numFmtId="0" fontId="26" fillId="0" borderId="10" xfId="52" applyFont="1" applyBorder="1" applyAlignment="1">
      <alignment horizontal="left" vertical="center" wrapText="1"/>
      <protection/>
    </xf>
    <xf numFmtId="0" fontId="29" fillId="0" borderId="10" xfId="52" applyFont="1" applyBorder="1" applyAlignment="1">
      <alignment horizontal="center" vertical="center" wrapText="1"/>
      <protection/>
    </xf>
    <xf numFmtId="0" fontId="29" fillId="0" borderId="10" xfId="52" applyNumberFormat="1" applyFont="1" applyBorder="1" applyAlignment="1">
      <alignment horizontal="center" vertical="center" wrapText="1"/>
      <protection/>
    </xf>
    <xf numFmtId="2" fontId="29" fillId="0" borderId="10" xfId="52" applyNumberFormat="1" applyFont="1" applyBorder="1" applyAlignment="1">
      <alignment horizontal="center" vertical="center" wrapText="1"/>
      <protection/>
    </xf>
    <xf numFmtId="9" fontId="29" fillId="0" borderId="10" xfId="52" applyNumberFormat="1" applyFont="1" applyBorder="1" applyAlignment="1">
      <alignment horizontal="center" vertical="center" wrapText="1"/>
      <protection/>
    </xf>
    <xf numFmtId="0" fontId="28" fillId="0" borderId="10" xfId="52" applyFont="1" applyFill="1" applyBorder="1" applyAlignment="1">
      <alignment horizontal="left" vertical="center" wrapText="1"/>
      <protection/>
    </xf>
    <xf numFmtId="0" fontId="26" fillId="0" borderId="10" xfId="52" applyFont="1" applyFill="1" applyBorder="1" applyAlignment="1">
      <alignment horizontal="left" vertical="center" wrapText="1"/>
      <protection/>
    </xf>
    <xf numFmtId="0" fontId="29" fillId="0" borderId="10" xfId="52" applyFont="1" applyFill="1" applyBorder="1" applyAlignment="1">
      <alignment horizontal="center" vertical="center" wrapText="1"/>
      <protection/>
    </xf>
    <xf numFmtId="0" fontId="29" fillId="2" borderId="10" xfId="52" applyNumberFormat="1" applyFont="1" applyFill="1" applyBorder="1" applyAlignment="1">
      <alignment horizontal="center" vertical="center" wrapText="1"/>
      <protection/>
    </xf>
    <xf numFmtId="2" fontId="6" fillId="0" borderId="10" xfId="52" applyNumberFormat="1" applyFont="1" applyBorder="1" applyAlignment="1">
      <alignment horizontal="center" vertical="center"/>
      <protection/>
    </xf>
    <xf numFmtId="0" fontId="26" fillId="0" borderId="10" xfId="52" applyFont="1" applyBorder="1" applyAlignment="1">
      <alignment horizontal="center" vertical="top" wrapText="1"/>
      <protection/>
    </xf>
    <xf numFmtId="0" fontId="29" fillId="0" borderId="10" xfId="52" applyFont="1" applyBorder="1" applyAlignment="1">
      <alignment horizontal="right"/>
      <protection/>
    </xf>
    <xf numFmtId="0" fontId="29" fillId="0" borderId="10" xfId="52" applyFont="1" applyBorder="1" applyAlignment="1">
      <alignment horizontal="center"/>
      <protection/>
    </xf>
    <xf numFmtId="4" fontId="29" fillId="0" borderId="10" xfId="52" applyNumberFormat="1" applyFont="1" applyBorder="1" applyAlignment="1">
      <alignment horizontal="center"/>
      <protection/>
    </xf>
    <xf numFmtId="0" fontId="28" fillId="0" borderId="0" xfId="52" applyFont="1">
      <alignment/>
      <protection/>
    </xf>
    <xf numFmtId="0" fontId="26" fillId="0" borderId="0" xfId="52" applyFont="1" applyBorder="1" applyAlignment="1">
      <alignment horizontal="right" vertical="top" wrapText="1"/>
      <protection/>
    </xf>
    <xf numFmtId="0" fontId="22" fillId="0" borderId="0" xfId="52" applyFont="1" applyAlignment="1">
      <alignment horizontal="center"/>
      <protection/>
    </xf>
    <xf numFmtId="4" fontId="22" fillId="0" borderId="0" xfId="52" applyNumberFormat="1" applyFont="1" applyAlignment="1">
      <alignment horizontal="center"/>
      <protection/>
    </xf>
    <xf numFmtId="4" fontId="22" fillId="0" borderId="0" xfId="52" applyNumberFormat="1" applyFont="1">
      <alignment/>
      <protection/>
    </xf>
    <xf numFmtId="0" fontId="28" fillId="0" borderId="10" xfId="52" applyFont="1" applyBorder="1" applyAlignment="1">
      <alignment horizontal="left" vertical="top" wrapText="1"/>
      <protection/>
    </xf>
    <xf numFmtId="0" fontId="6" fillId="0" borderId="0" xfId="53">
      <alignment/>
      <protection/>
    </xf>
    <xf numFmtId="4" fontId="6" fillId="0" borderId="0" xfId="53" applyNumberFormat="1">
      <alignment/>
      <protection/>
    </xf>
    <xf numFmtId="0" fontId="34" fillId="0" borderId="0" xfId="53" applyFont="1">
      <alignment/>
      <protection/>
    </xf>
    <xf numFmtId="0" fontId="29" fillId="0" borderId="10" xfId="53" applyFont="1" applyFill="1" applyBorder="1" applyAlignment="1">
      <alignment horizontal="center" vertical="center" wrapText="1"/>
      <protection/>
    </xf>
    <xf numFmtId="0" fontId="35" fillId="0" borderId="10" xfId="53" applyFont="1" applyFill="1" applyBorder="1" applyAlignment="1">
      <alignment vertical="top" wrapText="1"/>
      <protection/>
    </xf>
    <xf numFmtId="0" fontId="29" fillId="0" borderId="10" xfId="53" applyFont="1" applyFill="1" applyBorder="1" applyAlignment="1">
      <alignment vertical="top" wrapText="1"/>
      <protection/>
    </xf>
    <xf numFmtId="4" fontId="29" fillId="0" borderId="10" xfId="53" applyNumberFormat="1" applyFont="1" applyFill="1" applyBorder="1" applyAlignment="1">
      <alignment horizontal="center" vertical="center" wrapText="1"/>
      <protection/>
    </xf>
    <xf numFmtId="9" fontId="29" fillId="0" borderId="10" xfId="53" applyNumberFormat="1" applyFont="1" applyFill="1" applyBorder="1" applyAlignment="1">
      <alignment horizontal="center" vertical="center" wrapText="1"/>
      <protection/>
    </xf>
    <xf numFmtId="0" fontId="35" fillId="0" borderId="10" xfId="53" applyFont="1" applyBorder="1" applyAlignment="1">
      <alignment horizontal="left" vertical="top" wrapText="1"/>
      <protection/>
    </xf>
    <xf numFmtId="0" fontId="29" fillId="0" borderId="10" xfId="53" applyFont="1" applyBorder="1" applyAlignment="1">
      <alignment horizontal="left" vertical="top" wrapText="1"/>
      <protection/>
    </xf>
    <xf numFmtId="0" fontId="29" fillId="0" borderId="10" xfId="53" applyFont="1" applyBorder="1" applyAlignment="1">
      <alignment horizontal="center" vertical="center" wrapText="1"/>
      <protection/>
    </xf>
    <xf numFmtId="4" fontId="29" fillId="0" borderId="10" xfId="53" applyNumberFormat="1" applyFont="1" applyBorder="1" applyAlignment="1">
      <alignment horizontal="center" vertical="center" wrapText="1"/>
      <protection/>
    </xf>
    <xf numFmtId="0" fontId="36" fillId="0" borderId="10" xfId="53" applyFont="1" applyFill="1" applyBorder="1" applyAlignment="1">
      <alignment horizontal="center" vertical="center" wrapText="1"/>
      <protection/>
    </xf>
    <xf numFmtId="0" fontId="36" fillId="0" borderId="10" xfId="53" applyFont="1" applyBorder="1" applyAlignment="1">
      <alignment horizontal="center" vertical="center" wrapText="1"/>
      <protection/>
    </xf>
    <xf numFmtId="0" fontId="6" fillId="0" borderId="11" xfId="53" applyBorder="1">
      <alignment/>
      <protection/>
    </xf>
    <xf numFmtId="0" fontId="6" fillId="0" borderId="12" xfId="53" applyBorder="1">
      <alignment/>
      <protection/>
    </xf>
    <xf numFmtId="4" fontId="34" fillId="0" borderId="10" xfId="53" applyNumberFormat="1" applyFont="1" applyBorder="1" applyAlignment="1">
      <alignment horizontal="center"/>
      <protection/>
    </xf>
    <xf numFmtId="0" fontId="6" fillId="0" borderId="0" xfId="53" applyBorder="1">
      <alignment/>
      <protection/>
    </xf>
    <xf numFmtId="0" fontId="22" fillId="0" borderId="0" xfId="53" applyFont="1" applyBorder="1" applyAlignment="1">
      <alignment wrapText="1"/>
      <protection/>
    </xf>
    <xf numFmtId="4" fontId="34" fillId="0" borderId="0" xfId="53" applyNumberFormat="1" applyFont="1" applyBorder="1" applyAlignment="1">
      <alignment horizontal="center"/>
      <protection/>
    </xf>
    <xf numFmtId="0" fontId="35" fillId="0" borderId="0" xfId="53" applyFont="1">
      <alignment/>
      <protection/>
    </xf>
    <xf numFmtId="0" fontId="37" fillId="0" borderId="0" xfId="53" applyFont="1">
      <alignment/>
      <protection/>
    </xf>
    <xf numFmtId="4" fontId="37" fillId="0" borderId="0" xfId="53" applyNumberFormat="1" applyFont="1">
      <alignment/>
      <protection/>
    </xf>
    <xf numFmtId="4" fontId="0" fillId="0" borderId="0" xfId="0" applyNumberFormat="1" applyAlignment="1">
      <alignment/>
    </xf>
    <xf numFmtId="9" fontId="0" fillId="0" borderId="0" xfId="0" applyNumberFormat="1" applyAlignment="1">
      <alignment/>
    </xf>
    <xf numFmtId="0" fontId="34" fillId="0" borderId="0" xfId="0" applyFont="1" applyAlignment="1">
      <alignment/>
    </xf>
    <xf numFmtId="0" fontId="41" fillId="0" borderId="0" xfId="0" applyFont="1" applyAlignment="1">
      <alignment/>
    </xf>
    <xf numFmtId="0" fontId="34" fillId="0" borderId="0" xfId="0" applyFont="1" applyAlignment="1">
      <alignment/>
    </xf>
    <xf numFmtId="1" fontId="23" fillId="0" borderId="0" xfId="0" applyNumberFormat="1" applyFont="1" applyAlignment="1">
      <alignment horizontal="center"/>
    </xf>
    <xf numFmtId="1" fontId="21" fillId="0" borderId="0" xfId="0" applyNumberFormat="1" applyFont="1" applyAlignment="1">
      <alignment horizontal="center"/>
    </xf>
    <xf numFmtId="1" fontId="40" fillId="0" borderId="0" xfId="0" applyNumberFormat="1" applyFont="1" applyAlignment="1">
      <alignment horizontal="center"/>
    </xf>
    <xf numFmtId="0" fontId="29" fillId="0" borderId="10" xfId="0" applyFont="1" applyBorder="1" applyAlignment="1">
      <alignment horizontal="center" vertical="center" wrapText="1"/>
    </xf>
    <xf numFmtId="0" fontId="35" fillId="0" borderId="10" xfId="0" applyFont="1" applyBorder="1" applyAlignment="1">
      <alignment horizontal="left" vertical="top" wrapText="1"/>
    </xf>
    <xf numFmtId="0" fontId="29" fillId="0" borderId="10" xfId="57" applyNumberFormat="1" applyFont="1" applyBorder="1" applyAlignment="1">
      <alignment horizontal="center" vertical="center" wrapText="1"/>
    </xf>
    <xf numFmtId="4" fontId="29" fillId="0" borderId="10"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9" fontId="29" fillId="0" borderId="10" xfId="0" applyNumberFormat="1" applyFont="1" applyBorder="1" applyAlignment="1">
      <alignment horizontal="center" vertical="center" wrapText="1"/>
    </xf>
    <xf numFmtId="0" fontId="6" fillId="0" borderId="10" xfId="0" applyFont="1" applyBorder="1" applyAlignment="1">
      <alignment horizontal="center" vertical="top" wrapText="1"/>
    </xf>
    <xf numFmtId="0" fontId="0" fillId="0" borderId="10" xfId="0" applyBorder="1" applyAlignment="1">
      <alignment/>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34" fillId="0" borderId="10" xfId="0" applyNumberFormat="1" applyFont="1" applyBorder="1" applyAlignment="1">
      <alignment horizontal="center" vertical="center" wrapText="1"/>
    </xf>
    <xf numFmtId="0" fontId="0" fillId="0" borderId="0" xfId="0" applyBorder="1" applyAlignment="1">
      <alignment/>
    </xf>
    <xf numFmtId="4" fontId="0" fillId="0" borderId="0" xfId="0" applyNumberFormat="1" applyBorder="1" applyAlignment="1">
      <alignment/>
    </xf>
    <xf numFmtId="9" fontId="0" fillId="0" borderId="0" xfId="0" applyNumberFormat="1" applyBorder="1" applyAlignment="1">
      <alignment/>
    </xf>
    <xf numFmtId="0" fontId="35" fillId="0" borderId="0" xfId="0" applyFont="1" applyAlignment="1">
      <alignment/>
    </xf>
    <xf numFmtId="0" fontId="37" fillId="0" borderId="0" xfId="0" applyFont="1" applyAlignment="1">
      <alignment/>
    </xf>
    <xf numFmtId="4" fontId="37" fillId="0" borderId="0" xfId="0" applyNumberFormat="1" applyFont="1" applyBorder="1" applyAlignment="1">
      <alignment/>
    </xf>
    <xf numFmtId="0" fontId="0" fillId="0" borderId="0" xfId="0" applyAlignment="1">
      <alignment horizontal="center" vertical="center"/>
    </xf>
    <xf numFmtId="0" fontId="0" fillId="0" borderId="0" xfId="0" applyAlignment="1">
      <alignment vertical="top"/>
    </xf>
    <xf numFmtId="9" fontId="6" fillId="0" borderId="0" xfId="0" applyNumberFormat="1" applyFont="1" applyAlignment="1">
      <alignment horizontal="right"/>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right" vertical="top" wrapText="1"/>
    </xf>
    <xf numFmtId="0" fontId="42" fillId="0" borderId="10" xfId="0" applyFont="1" applyBorder="1" applyAlignment="1">
      <alignment horizontal="right"/>
    </xf>
    <xf numFmtId="0" fontId="31" fillId="0" borderId="0" xfId="0" applyFont="1" applyAlignment="1">
      <alignment/>
    </xf>
    <xf numFmtId="0" fontId="6" fillId="0" borderId="0" xfId="53" applyAlignment="1">
      <alignment horizontal="center" vertical="center" wrapText="1"/>
      <protection/>
    </xf>
    <xf numFmtId="0" fontId="24" fillId="0" borderId="10" xfId="53" applyFont="1" applyBorder="1" applyAlignment="1">
      <alignment horizontal="center" vertical="center" wrapText="1"/>
      <protection/>
    </xf>
    <xf numFmtId="0" fontId="6" fillId="0" borderId="13" xfId="53" applyBorder="1" applyAlignment="1">
      <alignment horizontal="center" vertical="center" wrapText="1"/>
      <protection/>
    </xf>
    <xf numFmtId="0" fontId="6" fillId="0" borderId="0" xfId="53" applyBorder="1" applyAlignment="1">
      <alignment horizontal="center" vertical="center" wrapText="1"/>
      <protection/>
    </xf>
    <xf numFmtId="0" fontId="38" fillId="0" borderId="10" xfId="0" applyFont="1" applyBorder="1" applyAlignment="1">
      <alignment horizontal="center" vertical="center" wrapText="1"/>
    </xf>
    <xf numFmtId="4" fontId="38" fillId="0" borderId="10" xfId="0" applyNumberFormat="1" applyFont="1" applyBorder="1" applyAlignment="1">
      <alignment horizontal="center" vertical="center" wrapText="1"/>
    </xf>
    <xf numFmtId="44" fontId="38" fillId="0" borderId="10" xfId="63" applyFont="1" applyBorder="1" applyAlignment="1">
      <alignment horizontal="center" vertical="center" wrapText="1"/>
    </xf>
    <xf numFmtId="9" fontId="38" fillId="0" borderId="10" xfId="0" applyNumberFormat="1" applyFont="1" applyBorder="1" applyAlignment="1">
      <alignment horizontal="center" vertical="center" wrapText="1"/>
    </xf>
    <xf numFmtId="1" fontId="27" fillId="0" borderId="10" xfId="0" applyNumberFormat="1" applyFont="1" applyBorder="1" applyAlignment="1">
      <alignment horizontal="center" vertical="top" wrapText="1"/>
    </xf>
    <xf numFmtId="0" fontId="38" fillId="0" borderId="10" xfId="52" applyFont="1" applyBorder="1" applyAlignment="1">
      <alignment horizontal="center" vertical="center" wrapText="1"/>
      <protection/>
    </xf>
    <xf numFmtId="4" fontId="44" fillId="0" borderId="10" xfId="52" applyNumberFormat="1" applyFont="1" applyBorder="1" applyAlignment="1">
      <alignment horizontal="center" vertical="center" wrapText="1"/>
      <protection/>
    </xf>
    <xf numFmtId="4" fontId="38" fillId="0" borderId="10" xfId="52" applyNumberFormat="1" applyFont="1" applyBorder="1" applyAlignment="1">
      <alignment horizontal="center" vertical="center" wrapText="1"/>
      <protection/>
    </xf>
    <xf numFmtId="9" fontId="44" fillId="0" borderId="10" xfId="52" applyNumberFormat="1" applyFont="1" applyBorder="1" applyAlignment="1">
      <alignment horizontal="center" vertical="center" wrapText="1"/>
      <protection/>
    </xf>
    <xf numFmtId="9" fontId="38" fillId="0" borderId="10" xfId="52" applyNumberFormat="1" applyFont="1" applyBorder="1" applyAlignment="1">
      <alignment horizontal="center" vertical="center" wrapText="1"/>
      <protection/>
    </xf>
    <xf numFmtId="0" fontId="45" fillId="0" borderId="10" xfId="53" applyFont="1" applyBorder="1" applyAlignment="1">
      <alignment horizontal="center" vertical="top" wrapText="1"/>
      <protection/>
    </xf>
    <xf numFmtId="0" fontId="46" fillId="0" borderId="0" xfId="0" applyFont="1" applyAlignment="1">
      <alignment/>
    </xf>
    <xf numFmtId="0" fontId="34" fillId="0" borderId="0" xfId="52" applyFont="1">
      <alignment/>
      <protection/>
    </xf>
    <xf numFmtId="9" fontId="6" fillId="0" borderId="0" xfId="0" applyNumberFormat="1" applyFont="1" applyAlignment="1">
      <alignment horizontal="right" vertical="center"/>
    </xf>
    <xf numFmtId="0" fontId="26" fillId="0" borderId="0" xfId="52" applyFont="1" applyBorder="1" applyAlignment="1">
      <alignment horizontal="center" vertical="top" wrapText="1"/>
      <protection/>
    </xf>
    <xf numFmtId="0" fontId="29" fillId="0" borderId="0" xfId="52" applyFont="1" applyBorder="1" applyAlignment="1">
      <alignment horizontal="right"/>
      <protection/>
    </xf>
    <xf numFmtId="0" fontId="29" fillId="0" borderId="0" xfId="52" applyFont="1" applyBorder="1" applyAlignment="1">
      <alignment horizontal="center"/>
      <protection/>
    </xf>
    <xf numFmtId="4" fontId="29" fillId="0" borderId="0" xfId="52" applyNumberFormat="1" applyFont="1" applyBorder="1" applyAlignment="1">
      <alignment horizontal="center"/>
      <protection/>
    </xf>
    <xf numFmtId="44" fontId="34" fillId="0" borderId="0" xfId="52" applyNumberFormat="1" applyFont="1" applyBorder="1">
      <alignment/>
      <protection/>
    </xf>
    <xf numFmtId="0" fontId="29" fillId="0" borderId="0" xfId="52" applyFont="1" applyBorder="1" applyAlignment="1">
      <alignment horizontal="center" vertical="center" wrapText="1"/>
      <protection/>
    </xf>
    <xf numFmtId="0" fontId="28" fillId="0" borderId="10" xfId="0" applyFont="1" applyBorder="1" applyAlignment="1">
      <alignment vertical="top" wrapText="1"/>
    </xf>
    <xf numFmtId="44" fontId="24" fillId="0" borderId="10" xfId="63" applyFont="1" applyBorder="1" applyAlignment="1">
      <alignment horizontal="center" vertical="center" wrapText="1"/>
    </xf>
    <xf numFmtId="1" fontId="27" fillId="0" borderId="10" xfId="0" applyNumberFormat="1" applyFont="1" applyBorder="1" applyAlignment="1">
      <alignment horizontal="center" vertical="top" wrapText="1"/>
    </xf>
    <xf numFmtId="0" fontId="29" fillId="0" borderId="10" xfId="0" applyFont="1" applyBorder="1" applyAlignment="1">
      <alignment horizontal="center"/>
    </xf>
    <xf numFmtId="0" fontId="29" fillId="0" borderId="10" xfId="0" applyFont="1" applyBorder="1" applyAlignment="1">
      <alignment horizontal="right"/>
    </xf>
    <xf numFmtId="4" fontId="29" fillId="0" borderId="10" xfId="0" applyNumberFormat="1" applyFont="1" applyBorder="1" applyAlignment="1">
      <alignment horizontal="center"/>
    </xf>
    <xf numFmtId="4" fontId="32" fillId="0" borderId="10" xfId="0" applyNumberFormat="1" applyFont="1" applyBorder="1" applyAlignment="1">
      <alignment horizontal="center"/>
    </xf>
    <xf numFmtId="0" fontId="47" fillId="0" borderId="10" xfId="0" applyFont="1" applyBorder="1" applyAlignment="1">
      <alignment horizontal="center" vertical="center" wrapText="1"/>
    </xf>
    <xf numFmtId="4" fontId="24" fillId="0" borderId="10" xfId="53" applyNumberFormat="1" applyFont="1" applyBorder="1" applyAlignment="1">
      <alignment horizontal="center" vertical="center" wrapText="1"/>
      <protection/>
    </xf>
    <xf numFmtId="9" fontId="24" fillId="0" borderId="10" xfId="53" applyNumberFormat="1" applyFont="1" applyBorder="1" applyAlignment="1">
      <alignment horizontal="center" vertical="center" wrapText="1"/>
      <protection/>
    </xf>
    <xf numFmtId="0" fontId="22" fillId="0" borderId="10" xfId="52" applyFont="1" applyBorder="1" applyAlignment="1">
      <alignment horizontal="center" vertical="center" wrapText="1"/>
      <protection/>
    </xf>
    <xf numFmtId="0" fontId="6" fillId="0" borderId="14" xfId="53" applyBorder="1">
      <alignment/>
      <protection/>
    </xf>
    <xf numFmtId="4" fontId="34" fillId="0" borderId="15" xfId="53" applyNumberFormat="1" applyFont="1" applyBorder="1" applyAlignment="1">
      <alignment horizontal="center"/>
      <protection/>
    </xf>
    <xf numFmtId="0" fontId="6" fillId="0" borderId="14" xfId="53" applyBorder="1" applyAlignment="1">
      <alignment horizontal="center"/>
      <protection/>
    </xf>
    <xf numFmtId="0" fontId="6" fillId="0" borderId="16" xfId="53" applyFont="1" applyBorder="1">
      <alignment/>
      <protection/>
    </xf>
    <xf numFmtId="4" fontId="34" fillId="0" borderId="17" xfId="53" applyNumberFormat="1" applyFont="1" applyBorder="1" applyAlignment="1">
      <alignment horizontal="center"/>
      <protection/>
    </xf>
    <xf numFmtId="4" fontId="6" fillId="0" borderId="18" xfId="53" applyNumberFormat="1" applyBorder="1" applyAlignment="1">
      <alignment horizontal="center"/>
      <protection/>
    </xf>
    <xf numFmtId="4" fontId="32" fillId="0" borderId="15" xfId="52" applyNumberFormat="1" applyFont="1" applyBorder="1" applyAlignment="1">
      <alignment horizontal="center"/>
      <protection/>
    </xf>
    <xf numFmtId="44" fontId="32" fillId="0" borderId="15" xfId="52" applyNumberFormat="1" applyFont="1" applyBorder="1" applyAlignment="1">
      <alignment horizontal="center" vertical="top" wrapText="1"/>
      <protection/>
    </xf>
    <xf numFmtId="4" fontId="32" fillId="0" borderId="16" xfId="52" applyNumberFormat="1" applyFont="1" applyBorder="1" applyAlignment="1">
      <alignment horizontal="center"/>
      <protection/>
    </xf>
    <xf numFmtId="44" fontId="34" fillId="0" borderId="17" xfId="52" applyNumberFormat="1" applyFont="1" applyBorder="1">
      <alignment/>
      <protection/>
    </xf>
    <xf numFmtId="4" fontId="6"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4" fontId="34" fillId="0" borderId="15" xfId="0" applyNumberFormat="1" applyFont="1" applyBorder="1" applyAlignment="1">
      <alignment horizontal="center" vertical="center" wrapText="1"/>
    </xf>
    <xf numFmtId="4" fontId="0" fillId="0" borderId="16" xfId="0" applyNumberFormat="1" applyBorder="1" applyAlignment="1">
      <alignment/>
    </xf>
    <xf numFmtId="4" fontId="0" fillId="0" borderId="17" xfId="0" applyNumberFormat="1" applyBorder="1" applyAlignment="1">
      <alignment horizontal="right"/>
    </xf>
    <xf numFmtId="4" fontId="29" fillId="0" borderId="15" xfId="0" applyNumberFormat="1" applyFont="1" applyBorder="1" applyAlignment="1">
      <alignment horizontal="center"/>
    </xf>
    <xf numFmtId="4" fontId="43" fillId="0" borderId="15" xfId="0" applyNumberFormat="1" applyFont="1" applyBorder="1" applyAlignment="1">
      <alignment horizontal="center"/>
    </xf>
    <xf numFmtId="1" fontId="32" fillId="0" borderId="15" xfId="0" applyNumberFormat="1" applyFont="1" applyBorder="1" applyAlignment="1">
      <alignment horizontal="center"/>
    </xf>
    <xf numFmtId="9" fontId="0" fillId="0" borderId="17" xfId="0" applyNumberFormat="1" applyBorder="1" applyAlignment="1">
      <alignment/>
    </xf>
    <xf numFmtId="4" fontId="0" fillId="0" borderId="18" xfId="0" applyNumberFormat="1" applyBorder="1" applyAlignment="1">
      <alignment/>
    </xf>
    <xf numFmtId="0" fontId="48" fillId="0" borderId="0" xfId="52" applyFont="1">
      <alignment/>
      <protection/>
    </xf>
    <xf numFmtId="0" fontId="49" fillId="0" borderId="0" xfId="52" applyFont="1" applyBorder="1" applyAlignment="1">
      <alignment horizontal="left" vertical="center"/>
      <protection/>
    </xf>
    <xf numFmtId="0" fontId="33" fillId="0" borderId="0" xfId="52" applyFont="1" applyAlignment="1">
      <alignment/>
      <protection/>
    </xf>
    <xf numFmtId="0" fontId="34" fillId="0" borderId="0" xfId="52" applyFont="1" applyAlignment="1">
      <alignment horizontal="right"/>
      <protection/>
    </xf>
    <xf numFmtId="0" fontId="34" fillId="0" borderId="0" xfId="0" applyFont="1" applyBorder="1" applyAlignment="1">
      <alignment horizontal="left" vertical="center"/>
    </xf>
    <xf numFmtId="0" fontId="43" fillId="0" borderId="0" xfId="52" applyFont="1" applyBorder="1" applyAlignment="1">
      <alignment horizontal="right" vertical="center"/>
      <protection/>
    </xf>
    <xf numFmtId="0" fontId="34" fillId="0" borderId="0" xfId="52" applyFont="1" applyBorder="1" applyAlignment="1">
      <alignment horizontal="center" vertical="center"/>
      <protection/>
    </xf>
    <xf numFmtId="0" fontId="6" fillId="0" borderId="0" xfId="52" applyBorder="1">
      <alignment/>
      <protection/>
    </xf>
    <xf numFmtId="0" fontId="44" fillId="0" borderId="10" xfId="52" applyFont="1" applyBorder="1" applyAlignment="1">
      <alignment horizontal="center" vertical="center" wrapText="1"/>
      <protection/>
    </xf>
    <xf numFmtId="0" fontId="29" fillId="0" borderId="10" xfId="52" applyFont="1" applyBorder="1" applyAlignment="1">
      <alignment horizontal="center" vertical="center"/>
      <protection/>
    </xf>
    <xf numFmtId="0" fontId="43" fillId="0" borderId="10" xfId="52" applyFont="1" applyBorder="1" applyAlignment="1">
      <alignment horizontal="left" vertical="top" wrapText="1"/>
      <protection/>
    </xf>
    <xf numFmtId="0" fontId="29" fillId="0" borderId="10" xfId="52" applyFont="1" applyBorder="1" applyAlignment="1">
      <alignment vertical="center"/>
      <protection/>
    </xf>
    <xf numFmtId="2" fontId="29" fillId="0" borderId="10" xfId="52" applyNumberFormat="1" applyFont="1" applyBorder="1" applyAlignment="1">
      <alignment horizontal="center" vertical="center"/>
      <protection/>
    </xf>
    <xf numFmtId="9" fontId="29" fillId="0" borderId="10" xfId="52" applyNumberFormat="1" applyFont="1" applyBorder="1" applyAlignment="1">
      <alignment horizontal="center" vertical="center"/>
      <protection/>
    </xf>
    <xf numFmtId="4" fontId="29" fillId="0" borderId="10" xfId="52" applyNumberFormat="1" applyFont="1" applyBorder="1" applyAlignment="1">
      <alignment horizontal="center" vertical="center"/>
      <protection/>
    </xf>
    <xf numFmtId="0" fontId="6" fillId="0" borderId="10" xfId="52" applyBorder="1">
      <alignment/>
      <protection/>
    </xf>
    <xf numFmtId="0" fontId="6" fillId="0" borderId="12" xfId="52" applyBorder="1" applyAlignment="1">
      <alignment horizontal="right"/>
      <protection/>
    </xf>
    <xf numFmtId="0" fontId="6" fillId="0" borderId="10" xfId="52" applyFont="1" applyBorder="1">
      <alignment/>
      <protection/>
    </xf>
    <xf numFmtId="0" fontId="34" fillId="0" borderId="10" xfId="52" applyFont="1" applyBorder="1" applyAlignment="1">
      <alignment horizontal="right"/>
      <protection/>
    </xf>
    <xf numFmtId="4" fontId="34" fillId="0" borderId="13" xfId="52" applyNumberFormat="1" applyFont="1" applyBorder="1" applyAlignment="1">
      <alignment horizontal="center"/>
      <protection/>
    </xf>
    <xf numFmtId="4" fontId="34" fillId="0" borderId="10" xfId="52" applyNumberFormat="1" applyFont="1" applyBorder="1" applyAlignment="1">
      <alignment horizontal="center"/>
      <protection/>
    </xf>
    <xf numFmtId="0" fontId="6" fillId="0" borderId="0" xfId="52" applyBorder="1" applyAlignment="1">
      <alignment/>
      <protection/>
    </xf>
    <xf numFmtId="0" fontId="6" fillId="0" borderId="11" xfId="52" applyFont="1" applyBorder="1" applyAlignment="1">
      <alignment/>
      <protection/>
    </xf>
    <xf numFmtId="0" fontId="6" fillId="0" borderId="10" xfId="52" applyBorder="1" applyAlignment="1">
      <alignment/>
      <protection/>
    </xf>
    <xf numFmtId="4" fontId="6" fillId="0" borderId="10" xfId="52" applyNumberFormat="1" applyBorder="1" applyAlignment="1">
      <alignment horizontal="center"/>
      <protection/>
    </xf>
    <xf numFmtId="0" fontId="6" fillId="0" borderId="0" xfId="52" applyNumberFormat="1">
      <alignment/>
      <protection/>
    </xf>
    <xf numFmtId="0" fontId="6" fillId="0" borderId="0" xfId="52" applyBorder="1" applyAlignment="1">
      <alignment horizontal="center" vertical="center" wrapText="1"/>
      <protection/>
    </xf>
    <xf numFmtId="0" fontId="41" fillId="0" borderId="0" xfId="52" applyFont="1">
      <alignment/>
      <protection/>
    </xf>
    <xf numFmtId="0" fontId="6" fillId="0" borderId="0" xfId="52" applyAlignment="1">
      <alignment horizontal="left"/>
      <protection/>
    </xf>
    <xf numFmtId="0" fontId="34" fillId="0" borderId="0" xfId="44" applyFont="1" applyAlignment="1">
      <alignment/>
    </xf>
    <xf numFmtId="0" fontId="34" fillId="0" borderId="0" xfId="0" applyFont="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xf>
    <xf numFmtId="9" fontId="0" fillId="0" borderId="10" xfId="0" applyNumberForma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28" fillId="0" borderId="10" xfId="0" applyFont="1" applyBorder="1" applyAlignment="1">
      <alignment horizontal="center" vertical="center" wrapText="1"/>
    </xf>
    <xf numFmtId="4" fontId="28" fillId="0" borderId="13"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1" fillId="0" borderId="19" xfId="0" applyFont="1" applyBorder="1" applyAlignment="1">
      <alignment horizontal="center" vertical="center"/>
    </xf>
    <xf numFmtId="9" fontId="31" fillId="0" borderId="10" xfId="0" applyNumberFormat="1" applyFont="1" applyBorder="1" applyAlignment="1">
      <alignment horizontal="center" vertical="center"/>
    </xf>
    <xf numFmtId="0" fontId="28" fillId="0" borderId="10" xfId="0" applyFont="1" applyFill="1" applyBorder="1" applyAlignment="1">
      <alignment horizontal="left" vertical="center" wrapText="1"/>
    </xf>
    <xf numFmtId="0" fontId="31" fillId="0" borderId="20" xfId="0" applyFont="1" applyFill="1" applyBorder="1" applyAlignment="1">
      <alignment horizontal="center" vertical="center"/>
    </xf>
    <xf numFmtId="9" fontId="31" fillId="0" borderId="10" xfId="0" applyNumberFormat="1" applyFont="1" applyFill="1" applyBorder="1" applyAlignment="1">
      <alignment horizontal="center" vertical="center"/>
    </xf>
    <xf numFmtId="0" fontId="28" fillId="0" borderId="10" xfId="0" applyFont="1" applyBorder="1" applyAlignment="1">
      <alignment horizontal="left" vertical="center" wrapText="1"/>
    </xf>
    <xf numFmtId="0" fontId="31" fillId="0" borderId="10" xfId="0" applyFont="1" applyBorder="1" applyAlignment="1">
      <alignment horizontal="center" vertical="center"/>
    </xf>
    <xf numFmtId="0" fontId="50" fillId="0" borderId="10" xfId="0" applyFont="1" applyBorder="1" applyAlignment="1">
      <alignment/>
    </xf>
    <xf numFmtId="0" fontId="50" fillId="0" borderId="13" xfId="0" applyFont="1" applyBorder="1" applyAlignment="1">
      <alignment/>
    </xf>
    <xf numFmtId="0" fontId="29" fillId="0" borderId="0" xfId="0" applyFont="1" applyFill="1" applyBorder="1" applyAlignment="1">
      <alignment horizontal="left" vertical="center" wrapText="1"/>
    </xf>
    <xf numFmtId="0" fontId="6" fillId="0" borderId="0" xfId="0" applyFont="1" applyAlignment="1">
      <alignment/>
    </xf>
    <xf numFmtId="0" fontId="6" fillId="0" borderId="0" xfId="0" applyFont="1" applyAlignment="1">
      <alignment/>
    </xf>
    <xf numFmtId="2" fontId="0" fillId="0" borderId="0" xfId="0" applyNumberFormat="1" applyAlignment="1">
      <alignment/>
    </xf>
    <xf numFmtId="0" fontId="29" fillId="0" borderId="0" xfId="0" applyFont="1" applyFill="1" applyBorder="1" applyAlignment="1">
      <alignment vertical="center" wrapText="1"/>
    </xf>
    <xf numFmtId="0" fontId="50" fillId="0" borderId="0" xfId="0" applyFont="1" applyBorder="1" applyAlignment="1">
      <alignment/>
    </xf>
    <xf numFmtId="44" fontId="34" fillId="0" borderId="0" xfId="0" applyNumberFormat="1" applyFont="1" applyBorder="1" applyAlignment="1">
      <alignment horizontal="center" vertical="center" wrapText="1"/>
    </xf>
    <xf numFmtId="0" fontId="50" fillId="0" borderId="17" xfId="0" applyFont="1" applyBorder="1" applyAlignment="1">
      <alignment horizontal="center"/>
    </xf>
    <xf numFmtId="0" fontId="50" fillId="0" borderId="16" xfId="0" applyFont="1" applyBorder="1" applyAlignment="1">
      <alignment horizontal="right"/>
    </xf>
    <xf numFmtId="0" fontId="31" fillId="0" borderId="0" xfId="0" applyFon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50" fillId="0" borderId="18" xfId="0" applyFont="1" applyBorder="1" applyAlignment="1">
      <alignment horizontal="center"/>
    </xf>
    <xf numFmtId="44" fontId="6" fillId="0" borderId="0" xfId="52" applyNumberFormat="1">
      <alignment/>
      <protection/>
    </xf>
    <xf numFmtId="44" fontId="0" fillId="0" borderId="0" xfId="0" applyNumberFormat="1" applyBorder="1" applyAlignment="1">
      <alignment horizontal="center"/>
    </xf>
    <xf numFmtId="4" fontId="0" fillId="0" borderId="18" xfId="0" applyNumberFormat="1" applyBorder="1" applyAlignment="1">
      <alignment horizontal="center"/>
    </xf>
    <xf numFmtId="0" fontId="43" fillId="0" borderId="0" xfId="0" applyFont="1" applyAlignment="1">
      <alignment/>
    </xf>
    <xf numFmtId="0" fontId="6" fillId="0" borderId="0" xfId="52" applyFont="1" applyBorder="1" applyAlignment="1">
      <alignment/>
      <protection/>
    </xf>
    <xf numFmtId="4" fontId="6" fillId="0" borderId="0" xfId="52" applyNumberFormat="1" applyBorder="1" applyAlignment="1">
      <alignment horizontal="center"/>
      <protection/>
    </xf>
    <xf numFmtId="0" fontId="0" fillId="0" borderId="0" xfId="0" applyFill="1" applyBorder="1" applyAlignment="1">
      <alignment/>
    </xf>
    <xf numFmtId="2" fontId="29" fillId="0" borderId="10" xfId="52" applyNumberFormat="1" applyFont="1" applyBorder="1" applyAlignment="1">
      <alignment horizontal="right" vertical="center" wrapText="1"/>
      <protection/>
    </xf>
    <xf numFmtId="4" fontId="6" fillId="0" borderId="0" xfId="53" applyNumberFormat="1" applyFont="1">
      <alignment/>
      <protection/>
    </xf>
    <xf numFmtId="0" fontId="6" fillId="0" borderId="0" xfId="52" applyFill="1" applyBorder="1" applyAlignment="1">
      <alignment/>
      <protection/>
    </xf>
    <xf numFmtId="4" fontId="0" fillId="0" borderId="10" xfId="0" applyNumberFormat="1" applyBorder="1" applyAlignment="1">
      <alignment horizontal="center" vertical="center" wrapText="1"/>
    </xf>
    <xf numFmtId="4" fontId="0" fillId="0" borderId="10" xfId="0" applyNumberFormat="1" applyBorder="1" applyAlignment="1">
      <alignment/>
    </xf>
    <xf numFmtId="4" fontId="0" fillId="0" borderId="12" xfId="0" applyNumberFormat="1" applyBorder="1" applyAlignment="1">
      <alignment horizontal="center" vertical="center" wrapText="1"/>
    </xf>
    <xf numFmtId="4" fontId="0" fillId="0" borderId="13" xfId="0" applyNumberFormat="1" applyBorder="1" applyAlignment="1">
      <alignment horizontal="center" vertical="center" wrapText="1"/>
    </xf>
    <xf numFmtId="4" fontId="34" fillId="0" borderId="10" xfId="0" applyNumberFormat="1" applyFont="1" applyBorder="1" applyAlignment="1">
      <alignment/>
    </xf>
    <xf numFmtId="4" fontId="0" fillId="0" borderId="10" xfId="0" applyNumberFormat="1" applyBorder="1" applyAlignment="1">
      <alignment horizontal="center" vertical="center"/>
    </xf>
    <xf numFmtId="9" fontId="0" fillId="0" borderId="12" xfId="0" applyNumberFormat="1" applyBorder="1" applyAlignment="1">
      <alignment horizontal="center" vertical="center" wrapText="1"/>
    </xf>
    <xf numFmtId="4" fontId="0" fillId="0" borderId="10" xfId="0" applyNumberFormat="1" applyBorder="1" applyAlignment="1">
      <alignment horizontal="right" vertical="center" wrapText="1"/>
    </xf>
    <xf numFmtId="4" fontId="34" fillId="0" borderId="10" xfId="0" applyNumberFormat="1" applyFont="1" applyBorder="1" applyAlignment="1">
      <alignment horizontal="right" vertical="center" wrapText="1"/>
    </xf>
    <xf numFmtId="4" fontId="31" fillId="0" borderId="21" xfId="0" applyNumberFormat="1" applyFont="1" applyBorder="1" applyAlignment="1">
      <alignment horizontal="center" vertical="center"/>
    </xf>
    <xf numFmtId="4" fontId="31" fillId="0" borderId="22" xfId="0" applyNumberFormat="1" applyFont="1" applyFill="1" applyBorder="1" applyAlignment="1">
      <alignment horizontal="center" vertical="center"/>
    </xf>
    <xf numFmtId="4" fontId="31" fillId="0" borderId="11" xfId="0" applyNumberFormat="1" applyFont="1" applyBorder="1" applyAlignment="1">
      <alignment horizontal="center" vertical="center"/>
    </xf>
    <xf numFmtId="4" fontId="50" fillId="0" borderId="15" xfId="0" applyNumberFormat="1" applyFont="1" applyBorder="1" applyAlignment="1">
      <alignment/>
    </xf>
    <xf numFmtId="4" fontId="51" fillId="0" borderId="15" xfId="0" applyNumberFormat="1" applyFont="1" applyBorder="1" applyAlignment="1">
      <alignment horizontal="center" vertical="center" wrapText="1"/>
    </xf>
    <xf numFmtId="4" fontId="34" fillId="0" borderId="18" xfId="0" applyNumberFormat="1" applyFont="1" applyBorder="1" applyAlignment="1">
      <alignment horizontal="center" wrapText="1"/>
    </xf>
    <xf numFmtId="9" fontId="50" fillId="0" borderId="15" xfId="0" applyNumberFormat="1" applyFont="1" applyBorder="1" applyAlignment="1">
      <alignment/>
    </xf>
    <xf numFmtId="4" fontId="31" fillId="0" borderId="23" xfId="54" applyNumberFormat="1" applyFont="1" applyBorder="1" applyAlignment="1">
      <alignment horizontal="right" vertical="center" wrapText="1"/>
      <protection/>
    </xf>
    <xf numFmtId="4" fontId="31" fillId="0" borderId="10" xfId="0" applyNumberFormat="1" applyFont="1" applyBorder="1" applyAlignment="1">
      <alignment horizontal="right" vertical="center" wrapText="1"/>
    </xf>
    <xf numFmtId="4" fontId="31" fillId="0" borderId="10" xfId="0" applyNumberFormat="1" applyFont="1" applyBorder="1" applyAlignment="1">
      <alignment vertical="center" wrapText="1"/>
    </xf>
    <xf numFmtId="4" fontId="51" fillId="0" borderId="10" xfId="0" applyNumberFormat="1" applyFont="1" applyBorder="1" applyAlignment="1">
      <alignment vertical="center" wrapText="1"/>
    </xf>
    <xf numFmtId="164" fontId="34" fillId="0" borderId="15" xfId="52" applyNumberFormat="1" applyFont="1" applyBorder="1">
      <alignment/>
      <protection/>
    </xf>
    <xf numFmtId="164" fontId="32" fillId="0" borderId="18" xfId="52" applyNumberFormat="1" applyFont="1" applyBorder="1" applyAlignment="1">
      <alignment horizontal="center" vertical="top" wrapText="1"/>
      <protection/>
    </xf>
    <xf numFmtId="0" fontId="29"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2" xfId="53"/>
    <cellStyle name="Normalny_Pakiety 1do 8 na rok 2009"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przetargi.nasze-zyski.pl/cpv.html?list=33183000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6"/>
  <sheetViews>
    <sheetView workbookViewId="0" topLeftCell="A34">
      <selection activeCell="B2" sqref="B2"/>
    </sheetView>
  </sheetViews>
  <sheetFormatPr defaultColWidth="9.140625" defaultRowHeight="12.75"/>
  <cols>
    <col min="1" max="1" width="3.28125" style="0" customWidth="1"/>
    <col min="2" max="2" width="56.28125" style="0" customWidth="1"/>
    <col min="3" max="3" width="8.421875" style="0" customWidth="1"/>
    <col min="4" max="4" width="7.7109375" style="0" customWidth="1"/>
    <col min="5" max="6" width="6.28125" style="0" customWidth="1"/>
    <col min="7" max="7" width="7.28125" style="0" customWidth="1"/>
    <col min="8" max="8" width="12.28125" style="0" bestFit="1" customWidth="1"/>
    <col min="9" max="9" width="8.00390625" style="0" customWidth="1"/>
    <col min="10" max="10" width="12.421875" style="0" customWidth="1"/>
    <col min="11" max="11" width="12.140625" style="0" customWidth="1"/>
    <col min="13" max="13" width="12.28125" style="0" bestFit="1" customWidth="1"/>
  </cols>
  <sheetData>
    <row r="1" ht="12.75">
      <c r="H1" t="s">
        <v>144</v>
      </c>
    </row>
    <row r="2" spans="1:11" ht="12.75">
      <c r="A2" s="1"/>
      <c r="B2" s="104" t="s">
        <v>156</v>
      </c>
      <c r="C2" s="2"/>
      <c r="D2" s="3"/>
      <c r="E2" s="4"/>
      <c r="F2" s="4"/>
      <c r="G2" s="4"/>
      <c r="H2" s="5"/>
      <c r="I2" s="4"/>
      <c r="J2" s="4"/>
      <c r="K2" s="6"/>
    </row>
    <row r="3" spans="1:11" ht="12.75">
      <c r="A3" s="7"/>
      <c r="B3" s="3"/>
      <c r="C3" s="3"/>
      <c r="D3" s="3"/>
      <c r="E3" s="4"/>
      <c r="F3" s="4"/>
      <c r="G3" s="4"/>
      <c r="H3" s="5"/>
      <c r="I3" s="4"/>
      <c r="J3" s="4"/>
      <c r="K3" s="6"/>
    </row>
    <row r="4" spans="1:11" ht="36">
      <c r="A4" s="97" t="s">
        <v>23</v>
      </c>
      <c r="B4" s="97" t="s">
        <v>1</v>
      </c>
      <c r="C4" s="97" t="s">
        <v>2</v>
      </c>
      <c r="D4" s="97" t="s">
        <v>24</v>
      </c>
      <c r="E4" s="98" t="s">
        <v>3</v>
      </c>
      <c r="F4" s="99" t="s">
        <v>4</v>
      </c>
      <c r="G4" s="99" t="s">
        <v>6</v>
      </c>
      <c r="H4" s="100" t="s">
        <v>7</v>
      </c>
      <c r="I4" s="101" t="s">
        <v>5</v>
      </c>
      <c r="J4" s="101" t="s">
        <v>8</v>
      </c>
      <c r="K4" s="97" t="s">
        <v>12</v>
      </c>
    </row>
    <row r="5" spans="1:11" ht="9.75" customHeight="1">
      <c r="A5" s="8" t="s">
        <v>9</v>
      </c>
      <c r="B5" s="9" t="s">
        <v>13</v>
      </c>
      <c r="C5" s="9" t="s">
        <v>14</v>
      </c>
      <c r="D5" s="9" t="s">
        <v>15</v>
      </c>
      <c r="E5" s="9" t="s">
        <v>16</v>
      </c>
      <c r="F5" s="9" t="s">
        <v>17</v>
      </c>
      <c r="G5" s="9" t="s">
        <v>18</v>
      </c>
      <c r="H5" s="9" t="s">
        <v>19</v>
      </c>
      <c r="I5" s="9" t="s">
        <v>20</v>
      </c>
      <c r="J5" s="9" t="s">
        <v>21</v>
      </c>
      <c r="K5" s="9" t="s">
        <v>22</v>
      </c>
    </row>
    <row r="6" spans="1:11" ht="23.25" customHeight="1">
      <c r="A6" s="10" t="s">
        <v>9</v>
      </c>
      <c r="B6" s="11" t="s">
        <v>51</v>
      </c>
      <c r="C6" s="12"/>
      <c r="D6" s="13" t="s">
        <v>10</v>
      </c>
      <c r="E6" s="14">
        <v>50</v>
      </c>
      <c r="F6" s="15"/>
      <c r="G6" s="217">
        <f>(F6*I6)+F6</f>
        <v>0</v>
      </c>
      <c r="H6" s="217">
        <f>(E6*F6)</f>
        <v>0</v>
      </c>
      <c r="I6" s="16"/>
      <c r="J6" s="217">
        <f>(H6*I6)+H6</f>
        <v>0</v>
      </c>
      <c r="K6" s="10" t="s">
        <v>27</v>
      </c>
    </row>
    <row r="7" spans="1:11" ht="32.25" customHeight="1">
      <c r="A7" s="10" t="s">
        <v>13</v>
      </c>
      <c r="B7" s="11" t="s">
        <v>56</v>
      </c>
      <c r="C7" s="12"/>
      <c r="D7" s="13" t="s">
        <v>10</v>
      </c>
      <c r="E7" s="14">
        <v>50</v>
      </c>
      <c r="F7" s="15"/>
      <c r="G7" s="217">
        <f aca="true" t="shared" si="0" ref="G7:G32">(F7*I7)+F7</f>
        <v>0</v>
      </c>
      <c r="H7" s="217">
        <f aca="true" t="shared" si="1" ref="H7:H32">(E7*F7)</f>
        <v>0</v>
      </c>
      <c r="I7" s="16"/>
      <c r="J7" s="217">
        <f aca="true" t="shared" si="2" ref="J7:J32">(H7*I7)+H7</f>
        <v>0</v>
      </c>
      <c r="K7" s="10" t="s">
        <v>27</v>
      </c>
    </row>
    <row r="8" spans="1:11" ht="22.5" customHeight="1">
      <c r="A8" s="10" t="s">
        <v>14</v>
      </c>
      <c r="B8" s="11" t="s">
        <v>54</v>
      </c>
      <c r="C8" s="12"/>
      <c r="D8" s="13" t="s">
        <v>10</v>
      </c>
      <c r="E8" s="14">
        <v>70</v>
      </c>
      <c r="F8" s="15"/>
      <c r="G8" s="217">
        <f t="shared" si="0"/>
        <v>0</v>
      </c>
      <c r="H8" s="217">
        <f t="shared" si="1"/>
        <v>0</v>
      </c>
      <c r="I8" s="16"/>
      <c r="J8" s="217">
        <f t="shared" si="2"/>
        <v>0</v>
      </c>
      <c r="K8" s="10" t="s">
        <v>27</v>
      </c>
    </row>
    <row r="9" spans="1:11" ht="21.75" customHeight="1">
      <c r="A9" s="10" t="s">
        <v>15</v>
      </c>
      <c r="B9" s="11" t="s">
        <v>63</v>
      </c>
      <c r="C9" s="12"/>
      <c r="D9" s="13" t="s">
        <v>10</v>
      </c>
      <c r="E9" s="14">
        <v>13</v>
      </c>
      <c r="F9" s="15"/>
      <c r="G9" s="217">
        <f t="shared" si="0"/>
        <v>0</v>
      </c>
      <c r="H9" s="217">
        <f t="shared" si="1"/>
        <v>0</v>
      </c>
      <c r="I9" s="16"/>
      <c r="J9" s="217">
        <f t="shared" si="2"/>
        <v>0</v>
      </c>
      <c r="K9" s="10" t="s">
        <v>27</v>
      </c>
    </row>
    <row r="10" spans="1:11" ht="18" customHeight="1">
      <c r="A10" s="10" t="s">
        <v>16</v>
      </c>
      <c r="B10" s="11" t="s">
        <v>39</v>
      </c>
      <c r="C10" s="12"/>
      <c r="D10" s="13" t="s">
        <v>10</v>
      </c>
      <c r="E10" s="14">
        <v>15</v>
      </c>
      <c r="F10" s="15"/>
      <c r="G10" s="217">
        <f t="shared" si="0"/>
        <v>0</v>
      </c>
      <c r="H10" s="217">
        <f t="shared" si="1"/>
        <v>0</v>
      </c>
      <c r="I10" s="16"/>
      <c r="J10" s="217">
        <f t="shared" si="2"/>
        <v>0</v>
      </c>
      <c r="K10" s="10" t="s">
        <v>27</v>
      </c>
    </row>
    <row r="11" spans="1:11" ht="19.5" customHeight="1">
      <c r="A11" s="10" t="s">
        <v>17</v>
      </c>
      <c r="B11" s="11" t="s">
        <v>78</v>
      </c>
      <c r="C11" s="12"/>
      <c r="D11" s="13" t="s">
        <v>10</v>
      </c>
      <c r="E11" s="14">
        <v>30</v>
      </c>
      <c r="F11" s="15"/>
      <c r="G11" s="217">
        <f t="shared" si="0"/>
        <v>0</v>
      </c>
      <c r="H11" s="217">
        <f t="shared" si="1"/>
        <v>0</v>
      </c>
      <c r="I11" s="16"/>
      <c r="J11" s="217">
        <f t="shared" si="2"/>
        <v>0</v>
      </c>
      <c r="K11" s="10" t="s">
        <v>27</v>
      </c>
    </row>
    <row r="12" spans="1:11" ht="20.25" customHeight="1">
      <c r="A12" s="10" t="s">
        <v>18</v>
      </c>
      <c r="B12" s="11" t="s">
        <v>79</v>
      </c>
      <c r="C12" s="12"/>
      <c r="D12" s="13" t="s">
        <v>10</v>
      </c>
      <c r="E12" s="14">
        <v>30</v>
      </c>
      <c r="F12" s="15"/>
      <c r="G12" s="217">
        <f t="shared" si="0"/>
        <v>0</v>
      </c>
      <c r="H12" s="217">
        <f t="shared" si="1"/>
        <v>0</v>
      </c>
      <c r="I12" s="16"/>
      <c r="J12" s="217">
        <f t="shared" si="2"/>
        <v>0</v>
      </c>
      <c r="K12" s="10" t="s">
        <v>27</v>
      </c>
    </row>
    <row r="13" spans="1:11" ht="20.25" customHeight="1">
      <c r="A13" s="10" t="s">
        <v>19</v>
      </c>
      <c r="B13" s="17" t="s">
        <v>55</v>
      </c>
      <c r="C13" s="18"/>
      <c r="D13" s="13" t="s">
        <v>38</v>
      </c>
      <c r="E13" s="14">
        <v>100</v>
      </c>
      <c r="F13" s="15"/>
      <c r="G13" s="217">
        <f t="shared" si="0"/>
        <v>0</v>
      </c>
      <c r="H13" s="217">
        <f t="shared" si="1"/>
        <v>0</v>
      </c>
      <c r="I13" s="16"/>
      <c r="J13" s="217">
        <f t="shared" si="2"/>
        <v>0</v>
      </c>
      <c r="K13" s="10" t="s">
        <v>28</v>
      </c>
    </row>
    <row r="14" spans="1:11" ht="22.5" customHeight="1">
      <c r="A14" s="10" t="s">
        <v>20</v>
      </c>
      <c r="B14" s="17" t="s">
        <v>69</v>
      </c>
      <c r="C14" s="18"/>
      <c r="D14" s="13" t="s">
        <v>38</v>
      </c>
      <c r="E14" s="14">
        <v>5</v>
      </c>
      <c r="F14" s="15"/>
      <c r="G14" s="217">
        <f t="shared" si="0"/>
        <v>0</v>
      </c>
      <c r="H14" s="217">
        <f t="shared" si="1"/>
        <v>0</v>
      </c>
      <c r="I14" s="16"/>
      <c r="J14" s="217">
        <f t="shared" si="2"/>
        <v>0</v>
      </c>
      <c r="K14" s="10" t="s">
        <v>28</v>
      </c>
    </row>
    <row r="15" spans="1:11" ht="51.75" customHeight="1">
      <c r="A15" s="10" t="s">
        <v>21</v>
      </c>
      <c r="B15" s="11" t="s">
        <v>82</v>
      </c>
      <c r="C15" s="12"/>
      <c r="D15" s="13" t="s">
        <v>10</v>
      </c>
      <c r="E15" s="14">
        <v>1000</v>
      </c>
      <c r="F15" s="15"/>
      <c r="G15" s="217">
        <f t="shared" si="0"/>
        <v>0</v>
      </c>
      <c r="H15" s="217">
        <f t="shared" si="1"/>
        <v>0</v>
      </c>
      <c r="I15" s="16"/>
      <c r="J15" s="217">
        <f t="shared" si="2"/>
        <v>0</v>
      </c>
      <c r="K15" s="10" t="s">
        <v>137</v>
      </c>
    </row>
    <row r="16" spans="1:11" ht="20.25" customHeight="1">
      <c r="A16" s="10" t="s">
        <v>22</v>
      </c>
      <c r="B16" s="11" t="s">
        <v>58</v>
      </c>
      <c r="C16" s="12"/>
      <c r="D16" s="19" t="s">
        <v>38</v>
      </c>
      <c r="E16" s="14">
        <v>8</v>
      </c>
      <c r="F16" s="15"/>
      <c r="G16" s="217">
        <f t="shared" si="0"/>
        <v>0</v>
      </c>
      <c r="H16" s="217">
        <f t="shared" si="1"/>
        <v>0</v>
      </c>
      <c r="I16" s="16"/>
      <c r="J16" s="217">
        <f t="shared" si="2"/>
        <v>0</v>
      </c>
      <c r="K16" s="10" t="s">
        <v>29</v>
      </c>
    </row>
    <row r="17" spans="1:11" ht="19.5" customHeight="1">
      <c r="A17" s="10" t="s">
        <v>40</v>
      </c>
      <c r="B17" s="11" t="s">
        <v>59</v>
      </c>
      <c r="C17" s="12"/>
      <c r="D17" s="19" t="s">
        <v>38</v>
      </c>
      <c r="E17" s="14">
        <v>10</v>
      </c>
      <c r="F17" s="15"/>
      <c r="G17" s="217">
        <f t="shared" si="0"/>
        <v>0</v>
      </c>
      <c r="H17" s="217">
        <f t="shared" si="1"/>
        <v>0</v>
      </c>
      <c r="I17" s="16"/>
      <c r="J17" s="217">
        <f t="shared" si="2"/>
        <v>0</v>
      </c>
      <c r="K17" s="10" t="s">
        <v>29</v>
      </c>
    </row>
    <row r="18" spans="1:11" ht="17.25" customHeight="1">
      <c r="A18" s="10" t="s">
        <v>41</v>
      </c>
      <c r="B18" s="11" t="s">
        <v>60</v>
      </c>
      <c r="C18" s="12"/>
      <c r="D18" s="19" t="s">
        <v>38</v>
      </c>
      <c r="E18" s="14">
        <v>10</v>
      </c>
      <c r="F18" s="15"/>
      <c r="G18" s="217">
        <f t="shared" si="0"/>
        <v>0</v>
      </c>
      <c r="H18" s="217">
        <f t="shared" si="1"/>
        <v>0</v>
      </c>
      <c r="I18" s="16"/>
      <c r="J18" s="217">
        <f t="shared" si="2"/>
        <v>0</v>
      </c>
      <c r="K18" s="10" t="s">
        <v>29</v>
      </c>
    </row>
    <row r="19" spans="1:11" ht="18" customHeight="1">
      <c r="A19" s="10" t="s">
        <v>31</v>
      </c>
      <c r="B19" s="11" t="s">
        <v>61</v>
      </c>
      <c r="C19" s="12"/>
      <c r="D19" s="19" t="s">
        <v>38</v>
      </c>
      <c r="E19" s="14">
        <v>55</v>
      </c>
      <c r="F19" s="15"/>
      <c r="G19" s="217">
        <f t="shared" si="0"/>
        <v>0</v>
      </c>
      <c r="H19" s="217">
        <f t="shared" si="1"/>
        <v>0</v>
      </c>
      <c r="I19" s="16"/>
      <c r="J19" s="217">
        <f t="shared" si="2"/>
        <v>0</v>
      </c>
      <c r="K19" s="10" t="s">
        <v>29</v>
      </c>
    </row>
    <row r="20" spans="1:11" ht="18.75" customHeight="1">
      <c r="A20" s="10" t="s">
        <v>33</v>
      </c>
      <c r="B20" s="11" t="s">
        <v>57</v>
      </c>
      <c r="C20" s="12"/>
      <c r="D20" s="19" t="s">
        <v>38</v>
      </c>
      <c r="E20" s="14">
        <v>10</v>
      </c>
      <c r="F20" s="15"/>
      <c r="G20" s="217">
        <f t="shared" si="0"/>
        <v>0</v>
      </c>
      <c r="H20" s="217">
        <f t="shared" si="1"/>
        <v>0</v>
      </c>
      <c r="I20" s="16"/>
      <c r="J20" s="217">
        <f t="shared" si="2"/>
        <v>0</v>
      </c>
      <c r="K20" s="10" t="s">
        <v>30</v>
      </c>
    </row>
    <row r="21" spans="1:11" ht="17.25" customHeight="1">
      <c r="A21" s="10" t="s">
        <v>34</v>
      </c>
      <c r="B21" s="11" t="s">
        <v>37</v>
      </c>
      <c r="C21" s="12"/>
      <c r="D21" s="13" t="s">
        <v>10</v>
      </c>
      <c r="E21" s="20">
        <v>5</v>
      </c>
      <c r="F21" s="15"/>
      <c r="G21" s="217">
        <f t="shared" si="0"/>
        <v>0</v>
      </c>
      <c r="H21" s="217">
        <f t="shared" si="1"/>
        <v>0</v>
      </c>
      <c r="I21" s="16"/>
      <c r="J21" s="217">
        <f t="shared" si="2"/>
        <v>0</v>
      </c>
      <c r="K21" s="10" t="s">
        <v>30</v>
      </c>
    </row>
    <row r="22" spans="1:11" ht="24.75" customHeight="1">
      <c r="A22" s="10" t="s">
        <v>42</v>
      </c>
      <c r="B22" s="11" t="s">
        <v>141</v>
      </c>
      <c r="C22" s="12"/>
      <c r="D22" s="13" t="s">
        <v>10</v>
      </c>
      <c r="E22" s="20">
        <v>100</v>
      </c>
      <c r="F22" s="15"/>
      <c r="G22" s="217">
        <f t="shared" si="0"/>
        <v>0</v>
      </c>
      <c r="H22" s="217">
        <f t="shared" si="1"/>
        <v>0</v>
      </c>
      <c r="I22" s="16"/>
      <c r="J22" s="217">
        <f t="shared" si="2"/>
        <v>0</v>
      </c>
      <c r="K22" s="10" t="s">
        <v>30</v>
      </c>
    </row>
    <row r="23" spans="1:11" ht="29.25" customHeight="1">
      <c r="A23" s="10" t="s">
        <v>43</v>
      </c>
      <c r="B23" s="11" t="s">
        <v>95</v>
      </c>
      <c r="C23" s="12"/>
      <c r="D23" s="13" t="s">
        <v>10</v>
      </c>
      <c r="E23" s="14">
        <v>300</v>
      </c>
      <c r="F23" s="15"/>
      <c r="G23" s="217">
        <f t="shared" si="0"/>
        <v>0</v>
      </c>
      <c r="H23" s="217">
        <f t="shared" si="1"/>
        <v>0</v>
      </c>
      <c r="I23" s="16"/>
      <c r="J23" s="217">
        <f t="shared" si="2"/>
        <v>0</v>
      </c>
      <c r="K23" s="10" t="s">
        <v>0</v>
      </c>
    </row>
    <row r="24" spans="1:11" ht="56.25" customHeight="1">
      <c r="A24" s="10" t="s">
        <v>44</v>
      </c>
      <c r="B24" s="11" t="s">
        <v>138</v>
      </c>
      <c r="C24" s="12"/>
      <c r="D24" s="13" t="s">
        <v>10</v>
      </c>
      <c r="E24" s="14">
        <v>40</v>
      </c>
      <c r="F24" s="15"/>
      <c r="G24" s="217">
        <f t="shared" si="0"/>
        <v>0</v>
      </c>
      <c r="H24" s="217">
        <f t="shared" si="1"/>
        <v>0</v>
      </c>
      <c r="I24" s="16"/>
      <c r="J24" s="217">
        <f t="shared" si="2"/>
        <v>0</v>
      </c>
      <c r="K24" s="10" t="s">
        <v>30</v>
      </c>
    </row>
    <row r="25" spans="1:11" ht="36">
      <c r="A25" s="10" t="s">
        <v>35</v>
      </c>
      <c r="B25" s="11" t="s">
        <v>75</v>
      </c>
      <c r="C25" s="12"/>
      <c r="D25" s="13" t="s">
        <v>10</v>
      </c>
      <c r="E25" s="14">
        <v>6</v>
      </c>
      <c r="F25" s="15"/>
      <c r="G25" s="217">
        <f t="shared" si="0"/>
        <v>0</v>
      </c>
      <c r="H25" s="217">
        <f t="shared" si="1"/>
        <v>0</v>
      </c>
      <c r="I25" s="16"/>
      <c r="J25" s="217">
        <f t="shared" si="2"/>
        <v>0</v>
      </c>
      <c r="K25" s="10" t="s">
        <v>30</v>
      </c>
    </row>
    <row r="26" spans="1:11" ht="24">
      <c r="A26" s="10" t="s">
        <v>45</v>
      </c>
      <c r="B26" s="17" t="s">
        <v>68</v>
      </c>
      <c r="C26" s="18"/>
      <c r="D26" s="13" t="s">
        <v>10</v>
      </c>
      <c r="E26" s="14">
        <v>400</v>
      </c>
      <c r="F26" s="15"/>
      <c r="G26" s="217">
        <f t="shared" si="0"/>
        <v>0</v>
      </c>
      <c r="H26" s="217">
        <f t="shared" si="1"/>
        <v>0</v>
      </c>
      <c r="I26" s="16"/>
      <c r="J26" s="217">
        <f t="shared" si="2"/>
        <v>0</v>
      </c>
      <c r="K26" s="122" t="s">
        <v>30</v>
      </c>
    </row>
    <row r="27" spans="1:11" ht="36">
      <c r="A27" s="10" t="s">
        <v>46</v>
      </c>
      <c r="B27" s="17" t="s">
        <v>80</v>
      </c>
      <c r="C27" s="12"/>
      <c r="D27" s="13" t="s">
        <v>10</v>
      </c>
      <c r="E27" s="14">
        <v>10</v>
      </c>
      <c r="F27" s="21"/>
      <c r="G27" s="217">
        <f t="shared" si="0"/>
        <v>0</v>
      </c>
      <c r="H27" s="217">
        <f t="shared" si="1"/>
        <v>0</v>
      </c>
      <c r="I27" s="16"/>
      <c r="J27" s="217">
        <f t="shared" si="2"/>
        <v>0</v>
      </c>
      <c r="K27" s="122" t="s">
        <v>53</v>
      </c>
    </row>
    <row r="28" spans="1:11" ht="36">
      <c r="A28" s="10" t="s">
        <v>47</v>
      </c>
      <c r="B28" s="17" t="s">
        <v>72</v>
      </c>
      <c r="C28" s="12"/>
      <c r="D28" s="13" t="s">
        <v>10</v>
      </c>
      <c r="E28" s="14">
        <v>50</v>
      </c>
      <c r="F28" s="21"/>
      <c r="G28" s="217">
        <f t="shared" si="0"/>
        <v>0</v>
      </c>
      <c r="H28" s="217">
        <f t="shared" si="1"/>
        <v>0</v>
      </c>
      <c r="I28" s="16"/>
      <c r="J28" s="217">
        <f t="shared" si="2"/>
        <v>0</v>
      </c>
      <c r="K28" s="122" t="s">
        <v>53</v>
      </c>
    </row>
    <row r="29" spans="1:12" ht="40.5" customHeight="1">
      <c r="A29" s="10" t="s">
        <v>76</v>
      </c>
      <c r="B29" s="17" t="s">
        <v>74</v>
      </c>
      <c r="C29" s="12"/>
      <c r="D29" s="13" t="s">
        <v>10</v>
      </c>
      <c r="E29" s="14">
        <v>120</v>
      </c>
      <c r="F29" s="21"/>
      <c r="G29" s="217">
        <f t="shared" si="0"/>
        <v>0</v>
      </c>
      <c r="H29" s="217">
        <f t="shared" si="1"/>
        <v>0</v>
      </c>
      <c r="I29" s="16"/>
      <c r="J29" s="217">
        <f t="shared" si="2"/>
        <v>0</v>
      </c>
      <c r="K29" s="122" t="s">
        <v>53</v>
      </c>
      <c r="L29" s="80"/>
    </row>
    <row r="30" spans="1:12" ht="36">
      <c r="A30" s="10" t="s">
        <v>77</v>
      </c>
      <c r="B30" s="17" t="s">
        <v>73</v>
      </c>
      <c r="C30" s="12"/>
      <c r="D30" s="13" t="s">
        <v>10</v>
      </c>
      <c r="E30" s="14">
        <v>30</v>
      </c>
      <c r="F30" s="21"/>
      <c r="G30" s="217">
        <f t="shared" si="0"/>
        <v>0</v>
      </c>
      <c r="H30" s="217">
        <f t="shared" si="1"/>
        <v>0</v>
      </c>
      <c r="I30" s="16"/>
      <c r="J30" s="217">
        <f t="shared" si="2"/>
        <v>0</v>
      </c>
      <c r="K30" s="122" t="s">
        <v>53</v>
      </c>
      <c r="L30" s="80"/>
    </row>
    <row r="31" spans="1:11" ht="94.5" customHeight="1">
      <c r="A31" s="10" t="s">
        <v>62</v>
      </c>
      <c r="B31" s="11" t="s">
        <v>83</v>
      </c>
      <c r="C31" s="12"/>
      <c r="D31" s="13" t="s">
        <v>10</v>
      </c>
      <c r="E31" s="14">
        <v>6</v>
      </c>
      <c r="F31" s="15"/>
      <c r="G31" s="217">
        <f t="shared" si="0"/>
        <v>0</v>
      </c>
      <c r="H31" s="217">
        <f t="shared" si="1"/>
        <v>0</v>
      </c>
      <c r="I31" s="16"/>
      <c r="J31" s="217">
        <f t="shared" si="2"/>
        <v>0</v>
      </c>
      <c r="K31" s="10" t="s">
        <v>53</v>
      </c>
    </row>
    <row r="32" spans="1:11" ht="61.5" customHeight="1">
      <c r="A32" s="10" t="s">
        <v>64</v>
      </c>
      <c r="B32" s="31" t="s">
        <v>84</v>
      </c>
      <c r="C32" s="12"/>
      <c r="D32" s="13" t="s">
        <v>10</v>
      </c>
      <c r="E32" s="14">
        <v>6</v>
      </c>
      <c r="F32" s="15"/>
      <c r="G32" s="217">
        <f t="shared" si="0"/>
        <v>0</v>
      </c>
      <c r="H32" s="217">
        <f t="shared" si="1"/>
        <v>0</v>
      </c>
      <c r="I32" s="16"/>
      <c r="J32" s="217">
        <f t="shared" si="2"/>
        <v>0</v>
      </c>
      <c r="K32" s="10" t="s">
        <v>53</v>
      </c>
    </row>
    <row r="33" spans="1:11" ht="13.5" thickBot="1">
      <c r="A33" s="22"/>
      <c r="B33" s="23" t="s">
        <v>11</v>
      </c>
      <c r="C33" s="23"/>
      <c r="D33" s="24"/>
      <c r="E33" s="25"/>
      <c r="F33" s="25"/>
      <c r="G33" s="129"/>
      <c r="H33" s="240">
        <f>SUM(H6:H32)</f>
        <v>0</v>
      </c>
      <c r="I33" s="130"/>
      <c r="J33" s="217">
        <f>SUM(J6:J32)</f>
        <v>0</v>
      </c>
      <c r="K33" s="13"/>
    </row>
    <row r="34" spans="1:11" ht="13.5" thickBot="1">
      <c r="A34" s="106"/>
      <c r="B34" s="107"/>
      <c r="C34" s="107"/>
      <c r="D34" s="108"/>
      <c r="E34" s="109"/>
      <c r="F34" s="109"/>
      <c r="G34" s="131" t="s">
        <v>96</v>
      </c>
      <c r="H34" s="132"/>
      <c r="I34" s="241">
        <f>J33-H33</f>
        <v>0</v>
      </c>
      <c r="J34" s="110"/>
      <c r="K34" s="111"/>
    </row>
    <row r="35" spans="1:11" ht="12.75">
      <c r="A35" s="6"/>
      <c r="B35" s="26" t="s">
        <v>65</v>
      </c>
      <c r="C35" s="26"/>
      <c r="D35" s="3"/>
      <c r="E35" s="4"/>
      <c r="F35" s="4"/>
      <c r="G35" s="4"/>
      <c r="I35" s="4"/>
      <c r="J35" s="200"/>
      <c r="K35" s="6"/>
    </row>
    <row r="36" spans="1:11" ht="12.75">
      <c r="A36" s="27"/>
      <c r="B36" s="3"/>
      <c r="C36" s="3"/>
      <c r="D36" s="3"/>
      <c r="E36" s="4"/>
      <c r="F36" s="4"/>
      <c r="G36" s="4"/>
      <c r="H36" s="5"/>
      <c r="I36" s="4"/>
      <c r="J36" s="4"/>
      <c r="K36" s="6"/>
    </row>
    <row r="37" spans="1:11" ht="12.75">
      <c r="A37" s="27"/>
      <c r="B37" s="3"/>
      <c r="C37" s="3"/>
      <c r="D37" s="3"/>
      <c r="E37" s="4"/>
      <c r="F37" s="4"/>
      <c r="G37" s="4"/>
      <c r="H37" s="211"/>
      <c r="I37" s="4"/>
      <c r="J37" s="4"/>
      <c r="K37" s="6"/>
    </row>
    <row r="38" spans="1:11" ht="12.75">
      <c r="A38" s="27"/>
      <c r="B38" s="3"/>
      <c r="C38" s="3"/>
      <c r="D38" s="3"/>
      <c r="E38" s="4"/>
      <c r="F38" s="4"/>
      <c r="G38" s="4"/>
      <c r="H38" s="211"/>
      <c r="I38" s="4"/>
      <c r="J38" s="4"/>
      <c r="K38" s="6"/>
    </row>
    <row r="39" spans="1:11" ht="12.75">
      <c r="A39" s="27"/>
      <c r="B39" s="3"/>
      <c r="C39" s="3"/>
      <c r="D39" s="3"/>
      <c r="E39" s="4"/>
      <c r="F39" s="4"/>
      <c r="G39" s="4"/>
      <c r="H39" s="210"/>
      <c r="I39" s="4"/>
      <c r="J39" s="4"/>
      <c r="K39" s="6"/>
    </row>
    <row r="40" spans="1:11" ht="12.75">
      <c r="A40" s="27"/>
      <c r="B40" s="3"/>
      <c r="C40" s="3"/>
      <c r="D40" s="3"/>
      <c r="E40" s="4"/>
      <c r="F40" s="4"/>
      <c r="G40" s="4"/>
      <c r="H40" s="5"/>
      <c r="I40" s="4"/>
      <c r="J40" s="4"/>
      <c r="K40" s="6"/>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pans="1:11" ht="12.75">
      <c r="A49" s="3"/>
      <c r="B49" s="3"/>
      <c r="C49" s="3"/>
      <c r="D49" s="3"/>
      <c r="E49" s="3"/>
      <c r="F49" s="3"/>
      <c r="G49" s="3"/>
      <c r="H49" s="3"/>
      <c r="I49" s="3"/>
      <c r="J49" s="3"/>
      <c r="K49" s="3"/>
    </row>
    <row r="50" spans="1:11" ht="12.75">
      <c r="A50" s="3"/>
      <c r="B50" s="3"/>
      <c r="C50" s="3"/>
      <c r="D50" s="3"/>
      <c r="E50" s="3"/>
      <c r="F50" s="3"/>
      <c r="G50" s="3"/>
      <c r="H50" s="3"/>
      <c r="I50" s="3"/>
      <c r="J50" s="3"/>
      <c r="K50" s="3"/>
    </row>
    <row r="51" spans="1:11" ht="12.75">
      <c r="A51" s="3"/>
      <c r="B51" s="3"/>
      <c r="C51" s="3"/>
      <c r="D51" s="3"/>
      <c r="E51" s="3"/>
      <c r="F51" s="3"/>
      <c r="G51" s="3"/>
      <c r="H51" s="3"/>
      <c r="I51" s="3"/>
      <c r="J51" s="3"/>
      <c r="K51" s="3"/>
    </row>
    <row r="52" spans="1:11" ht="12.75">
      <c r="A52" s="3"/>
      <c r="B52" s="3"/>
      <c r="C52" s="3"/>
      <c r="D52" s="3"/>
      <c r="E52" s="3"/>
      <c r="F52" s="3"/>
      <c r="G52" s="3"/>
      <c r="H52" s="3"/>
      <c r="I52" s="3"/>
      <c r="J52" s="3"/>
      <c r="K52" s="3"/>
    </row>
    <row r="53" spans="1:11" ht="12.75">
      <c r="A53" s="3"/>
      <c r="B53" s="3"/>
      <c r="C53" s="3"/>
      <c r="D53" s="3"/>
      <c r="E53" s="3"/>
      <c r="F53" s="3"/>
      <c r="G53" s="3"/>
      <c r="H53" s="3"/>
      <c r="I53" s="3"/>
      <c r="J53" s="3"/>
      <c r="K53" s="3"/>
    </row>
    <row r="54" spans="1:11" ht="12.75">
      <c r="A54" s="3"/>
      <c r="B54" s="6"/>
      <c r="C54" s="6"/>
      <c r="D54" s="28"/>
      <c r="E54" s="29"/>
      <c r="F54" s="3"/>
      <c r="G54" s="3"/>
      <c r="H54" s="3"/>
      <c r="I54" s="3"/>
      <c r="J54" s="3"/>
      <c r="K54" s="3"/>
    </row>
    <row r="55" spans="1:11" ht="12.75">
      <c r="A55" s="3"/>
      <c r="B55" s="6"/>
      <c r="C55" s="6"/>
      <c r="D55" s="28"/>
      <c r="E55" s="29"/>
      <c r="F55" s="3"/>
      <c r="G55" s="3"/>
      <c r="H55" s="3"/>
      <c r="I55" s="3"/>
      <c r="J55" s="3"/>
      <c r="K55" s="3"/>
    </row>
    <row r="56" spans="1:11" ht="12.75">
      <c r="A56" s="3"/>
      <c r="B56" s="6"/>
      <c r="C56" s="6"/>
      <c r="D56" s="28"/>
      <c r="E56" s="30"/>
      <c r="F56" s="3"/>
      <c r="G56" s="3"/>
      <c r="H56" s="3"/>
      <c r="I56" s="3"/>
      <c r="J56" s="3"/>
      <c r="K56" s="3"/>
    </row>
  </sheetData>
  <sheetProtection/>
  <printOptions/>
  <pageMargins left="0" right="0" top="0" bottom="0" header="0" footer="0"/>
  <pageSetup orientation="landscape" paperSize="9" r:id="rId1"/>
</worksheet>
</file>

<file path=xl/worksheets/sheet2.xml><?xml version="1.0" encoding="utf-8"?>
<worksheet xmlns="http://schemas.openxmlformats.org/spreadsheetml/2006/main" xmlns:r="http://schemas.openxmlformats.org/officeDocument/2006/relationships">
  <dimension ref="A1:K15"/>
  <sheetViews>
    <sheetView workbookViewId="0" topLeftCell="A10">
      <selection activeCell="I6" sqref="I6"/>
    </sheetView>
  </sheetViews>
  <sheetFormatPr defaultColWidth="9.140625" defaultRowHeight="12.75"/>
  <cols>
    <col min="1" max="1" width="3.421875" style="0" customWidth="1"/>
    <col min="2" max="2" width="53.8515625" style="0" customWidth="1"/>
    <col min="11" max="11" width="9.140625" style="83" customWidth="1"/>
  </cols>
  <sheetData>
    <row r="1" spans="1:11" ht="12.75">
      <c r="A1" s="32"/>
      <c r="B1" s="32"/>
      <c r="C1" s="32"/>
      <c r="D1" s="32"/>
      <c r="E1" s="32"/>
      <c r="F1" s="32"/>
      <c r="G1" s="32"/>
      <c r="H1" s="218" t="s">
        <v>145</v>
      </c>
      <c r="I1" s="33"/>
      <c r="J1" s="32"/>
      <c r="K1" s="88"/>
    </row>
    <row r="2" spans="1:11" ht="12.75">
      <c r="A2" s="32"/>
      <c r="B2" s="34" t="s">
        <v>93</v>
      </c>
      <c r="C2" s="34"/>
      <c r="D2" s="32"/>
      <c r="E2" s="32"/>
      <c r="F2" s="32"/>
      <c r="G2" s="32"/>
      <c r="H2" s="32"/>
      <c r="I2" s="32"/>
      <c r="J2" s="32"/>
      <c r="K2" s="88"/>
    </row>
    <row r="3" spans="1:11" ht="12.75">
      <c r="A3" s="32"/>
      <c r="B3" s="32"/>
      <c r="C3" s="32"/>
      <c r="D3" s="32"/>
      <c r="E3" s="32"/>
      <c r="F3" s="32"/>
      <c r="G3" s="32"/>
      <c r="H3" s="32"/>
      <c r="I3" s="32"/>
      <c r="J3" s="32"/>
      <c r="K3" s="88"/>
    </row>
    <row r="4" spans="1:11" ht="56.25">
      <c r="A4" s="89" t="s">
        <v>23</v>
      </c>
      <c r="B4" s="89" t="s">
        <v>1</v>
      </c>
      <c r="C4" s="89" t="s">
        <v>2</v>
      </c>
      <c r="D4" s="89" t="s">
        <v>24</v>
      </c>
      <c r="E4" s="89" t="s">
        <v>50</v>
      </c>
      <c r="F4" s="120" t="s">
        <v>4</v>
      </c>
      <c r="G4" s="113" t="s">
        <v>25</v>
      </c>
      <c r="H4" s="120" t="s">
        <v>7</v>
      </c>
      <c r="I4" s="121" t="s">
        <v>5</v>
      </c>
      <c r="J4" s="120" t="s">
        <v>8</v>
      </c>
      <c r="K4" s="89" t="s">
        <v>85</v>
      </c>
    </row>
    <row r="5" spans="1:11" s="103" customFormat="1" ht="8.25">
      <c r="A5" s="102" t="s">
        <v>9</v>
      </c>
      <c r="B5" s="102" t="s">
        <v>13</v>
      </c>
      <c r="C5" s="102" t="s">
        <v>14</v>
      </c>
      <c r="D5" s="102" t="s">
        <v>15</v>
      </c>
      <c r="E5" s="102" t="s">
        <v>16</v>
      </c>
      <c r="F5" s="102" t="s">
        <v>17</v>
      </c>
      <c r="G5" s="102" t="s">
        <v>18</v>
      </c>
      <c r="H5" s="102" t="s">
        <v>19</v>
      </c>
      <c r="I5" s="102" t="s">
        <v>20</v>
      </c>
      <c r="J5" s="102" t="s">
        <v>21</v>
      </c>
      <c r="K5" s="102" t="s">
        <v>22</v>
      </c>
    </row>
    <row r="6" spans="1:11" ht="62.25" customHeight="1">
      <c r="A6" s="35" t="s">
        <v>9</v>
      </c>
      <c r="B6" s="36" t="s">
        <v>49</v>
      </c>
      <c r="C6" s="37"/>
      <c r="D6" s="35" t="s">
        <v>26</v>
      </c>
      <c r="E6" s="35">
        <v>10</v>
      </c>
      <c r="F6" s="38"/>
      <c r="G6" s="38">
        <f aca="true" t="shared" si="0" ref="G6:G11">(F6*I6)+F6</f>
        <v>0</v>
      </c>
      <c r="H6" s="38">
        <f aca="true" t="shared" si="1" ref="H6:H11">E6*F6</f>
        <v>0</v>
      </c>
      <c r="I6" s="39"/>
      <c r="J6" s="38">
        <f aca="true" t="shared" si="2" ref="J6:J11">(H6*I6)+H6</f>
        <v>0</v>
      </c>
      <c r="K6" s="44" t="s">
        <v>67</v>
      </c>
    </row>
    <row r="7" spans="1:11" ht="70.5" customHeight="1">
      <c r="A7" s="35" t="s">
        <v>13</v>
      </c>
      <c r="B7" s="40" t="s">
        <v>91</v>
      </c>
      <c r="C7" s="41"/>
      <c r="D7" s="42" t="s">
        <v>26</v>
      </c>
      <c r="E7" s="35">
        <v>20</v>
      </c>
      <c r="F7" s="43"/>
      <c r="G7" s="38">
        <f t="shared" si="0"/>
        <v>0</v>
      </c>
      <c r="H7" s="38">
        <f t="shared" si="1"/>
        <v>0</v>
      </c>
      <c r="I7" s="39"/>
      <c r="J7" s="38">
        <f t="shared" si="2"/>
        <v>0</v>
      </c>
      <c r="K7" s="45" t="s">
        <v>27</v>
      </c>
    </row>
    <row r="8" spans="1:11" ht="64.5" customHeight="1">
      <c r="A8" s="35" t="s">
        <v>14</v>
      </c>
      <c r="B8" s="40" t="s">
        <v>92</v>
      </c>
      <c r="C8" s="41"/>
      <c r="D8" s="42" t="s">
        <v>26</v>
      </c>
      <c r="E8" s="35">
        <v>25</v>
      </c>
      <c r="F8" s="43"/>
      <c r="G8" s="38">
        <f t="shared" si="0"/>
        <v>0</v>
      </c>
      <c r="H8" s="38">
        <f t="shared" si="1"/>
        <v>0</v>
      </c>
      <c r="I8" s="39"/>
      <c r="J8" s="38">
        <f t="shared" si="2"/>
        <v>0</v>
      </c>
      <c r="K8" s="45" t="s">
        <v>27</v>
      </c>
    </row>
    <row r="9" spans="1:11" ht="51" customHeight="1">
      <c r="A9" s="35" t="s">
        <v>15</v>
      </c>
      <c r="B9" s="40" t="s">
        <v>48</v>
      </c>
      <c r="C9" s="41"/>
      <c r="D9" s="42" t="s">
        <v>26</v>
      </c>
      <c r="E9" s="35">
        <v>2</v>
      </c>
      <c r="F9" s="43"/>
      <c r="G9" s="38">
        <f t="shared" si="0"/>
        <v>0</v>
      </c>
      <c r="H9" s="38">
        <f t="shared" si="1"/>
        <v>0</v>
      </c>
      <c r="I9" s="39"/>
      <c r="J9" s="38">
        <f t="shared" si="2"/>
        <v>0</v>
      </c>
      <c r="K9" s="45" t="s">
        <v>27</v>
      </c>
    </row>
    <row r="10" spans="1:11" ht="45">
      <c r="A10" s="35" t="s">
        <v>16</v>
      </c>
      <c r="B10" s="40" t="s">
        <v>89</v>
      </c>
      <c r="C10" s="41"/>
      <c r="D10" s="42" t="s">
        <v>26</v>
      </c>
      <c r="E10" s="42">
        <v>10</v>
      </c>
      <c r="F10" s="43"/>
      <c r="G10" s="38">
        <f t="shared" si="0"/>
        <v>0</v>
      </c>
      <c r="H10" s="38">
        <f t="shared" si="1"/>
        <v>0</v>
      </c>
      <c r="I10" s="39"/>
      <c r="J10" s="38">
        <f t="shared" si="2"/>
        <v>0</v>
      </c>
      <c r="K10" s="44" t="s">
        <v>36</v>
      </c>
    </row>
    <row r="11" spans="1:11" ht="36.75" customHeight="1">
      <c r="A11" s="35" t="s">
        <v>17</v>
      </c>
      <c r="B11" s="40" t="s">
        <v>52</v>
      </c>
      <c r="C11" s="41"/>
      <c r="D11" s="42" t="s">
        <v>26</v>
      </c>
      <c r="E11" s="42">
        <v>5</v>
      </c>
      <c r="F11" s="43"/>
      <c r="G11" s="38">
        <f t="shared" si="0"/>
        <v>0</v>
      </c>
      <c r="H11" s="38">
        <f t="shared" si="1"/>
        <v>0</v>
      </c>
      <c r="I11" s="39"/>
      <c r="J11" s="38">
        <f t="shared" si="2"/>
        <v>0</v>
      </c>
      <c r="K11" s="45" t="s">
        <v>32</v>
      </c>
    </row>
    <row r="12" spans="1:11" ht="13.5" thickBot="1">
      <c r="A12" s="46"/>
      <c r="B12" s="47" t="s">
        <v>66</v>
      </c>
      <c r="C12" s="47"/>
      <c r="D12" s="47"/>
      <c r="E12" s="47"/>
      <c r="F12" s="47"/>
      <c r="G12" s="123"/>
      <c r="H12" s="124">
        <f>SUM(H6:H11)</f>
        <v>0</v>
      </c>
      <c r="I12" s="125"/>
      <c r="J12" s="48">
        <f>SUM(J6:J11)</f>
        <v>0</v>
      </c>
      <c r="K12" s="90"/>
    </row>
    <row r="13" spans="1:11" ht="13.5" thickBot="1">
      <c r="A13" s="49"/>
      <c r="B13" s="50"/>
      <c r="C13" s="49"/>
      <c r="D13" s="49"/>
      <c r="E13" s="49"/>
      <c r="F13" s="49"/>
      <c r="G13" s="126" t="s">
        <v>96</v>
      </c>
      <c r="H13" s="127"/>
      <c r="I13" s="128">
        <f>J12-H12</f>
        <v>0</v>
      </c>
      <c r="J13" s="51"/>
      <c r="K13" s="91"/>
    </row>
    <row r="14" spans="1:11" ht="15">
      <c r="A14" s="32"/>
      <c r="B14" s="52" t="s">
        <v>65</v>
      </c>
      <c r="C14" s="52"/>
      <c r="D14" s="53"/>
      <c r="E14" s="54"/>
      <c r="F14" s="53"/>
      <c r="G14" s="53"/>
      <c r="H14" s="32"/>
      <c r="I14" s="32"/>
      <c r="J14" s="32"/>
      <c r="K14" s="88"/>
    </row>
    <row r="15" spans="1:11" ht="14.25">
      <c r="A15" s="32"/>
      <c r="B15" s="53"/>
      <c r="C15" s="53"/>
      <c r="D15" s="53"/>
      <c r="E15" s="53"/>
      <c r="F15" s="53"/>
      <c r="G15" s="53"/>
      <c r="H15" s="32"/>
      <c r="I15" s="32"/>
      <c r="J15" s="32"/>
      <c r="K15" s="88"/>
    </row>
  </sheetData>
  <sheetProtection/>
  <printOptions/>
  <pageMargins left="0" right="0" top="0" bottom="0"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I7" sqref="I7"/>
    </sheetView>
  </sheetViews>
  <sheetFormatPr defaultColWidth="9.140625" defaultRowHeight="12.75"/>
  <cols>
    <col min="1" max="1" width="2.7109375" style="0" customWidth="1"/>
    <col min="2" max="2" width="35.57421875" style="0" customWidth="1"/>
    <col min="4" max="4" width="5.421875" style="0" customWidth="1"/>
    <col min="5" max="5" width="5.8515625" style="0" customWidth="1"/>
    <col min="6" max="6" width="7.140625" style="0" customWidth="1"/>
    <col min="7" max="7" width="6.7109375" style="0" customWidth="1"/>
    <col min="8" max="8" width="8.140625" style="0" bestFit="1" customWidth="1"/>
    <col min="9" max="9" width="5.00390625" style="0" customWidth="1"/>
  </cols>
  <sheetData>
    <row r="1" spans="6:10" ht="12.75">
      <c r="F1" s="55"/>
      <c r="G1" s="55" t="s">
        <v>146</v>
      </c>
      <c r="H1" s="55"/>
      <c r="I1" s="56"/>
      <c r="J1" s="55"/>
    </row>
    <row r="2" spans="1:10" ht="12.75">
      <c r="A2" s="57" t="s">
        <v>86</v>
      </c>
      <c r="F2" s="55"/>
      <c r="G2" s="105" t="s">
        <v>70</v>
      </c>
      <c r="H2" s="242" t="s">
        <v>30</v>
      </c>
      <c r="I2" s="243"/>
      <c r="J2" s="55"/>
    </row>
    <row r="3" spans="1:10" ht="15.75">
      <c r="A3" s="58"/>
      <c r="D3" s="59"/>
      <c r="F3" s="55"/>
      <c r="G3" s="55"/>
      <c r="H3" s="55"/>
      <c r="I3" s="56"/>
      <c r="J3" s="55"/>
    </row>
    <row r="4" spans="1:10" ht="12.75">
      <c r="A4" s="60"/>
      <c r="B4" s="61"/>
      <c r="C4" s="61"/>
      <c r="D4" s="61"/>
      <c r="E4" s="61"/>
      <c r="F4" s="61"/>
      <c r="G4" s="61"/>
      <c r="H4" s="61"/>
      <c r="I4" s="61"/>
      <c r="J4" s="61"/>
    </row>
    <row r="5" spans="1:10" ht="27">
      <c r="A5" s="92" t="s">
        <v>23</v>
      </c>
      <c r="B5" s="92" t="s">
        <v>1</v>
      </c>
      <c r="C5" s="92" t="s">
        <v>2</v>
      </c>
      <c r="D5" s="92" t="s">
        <v>24</v>
      </c>
      <c r="E5" s="92" t="s">
        <v>71</v>
      </c>
      <c r="F5" s="93" t="s">
        <v>4</v>
      </c>
      <c r="G5" s="94" t="s">
        <v>25</v>
      </c>
      <c r="H5" s="93" t="s">
        <v>7</v>
      </c>
      <c r="I5" s="95" t="s">
        <v>5</v>
      </c>
      <c r="J5" s="93" t="s">
        <v>8</v>
      </c>
    </row>
    <row r="6" spans="1:10" ht="12.75">
      <c r="A6" s="96" t="s">
        <v>9</v>
      </c>
      <c r="B6" s="96" t="s">
        <v>13</v>
      </c>
      <c r="C6" s="96"/>
      <c r="D6" s="96" t="s">
        <v>14</v>
      </c>
      <c r="E6" s="96" t="s">
        <v>15</v>
      </c>
      <c r="F6" s="96" t="s">
        <v>16</v>
      </c>
      <c r="G6" s="96" t="s">
        <v>17</v>
      </c>
      <c r="H6" s="96" t="s">
        <v>18</v>
      </c>
      <c r="I6" s="96" t="s">
        <v>19</v>
      </c>
      <c r="J6" s="96" t="s">
        <v>20</v>
      </c>
    </row>
    <row r="7" spans="1:10" ht="87" customHeight="1">
      <c r="A7" s="63" t="s">
        <v>9</v>
      </c>
      <c r="B7" s="64" t="s">
        <v>87</v>
      </c>
      <c r="C7" s="64"/>
      <c r="D7" s="63" t="s">
        <v>26</v>
      </c>
      <c r="E7" s="65">
        <v>30</v>
      </c>
      <c r="F7" s="66"/>
      <c r="G7" s="67">
        <f>(F7*I7)+F7</f>
        <v>0</v>
      </c>
      <c r="H7" s="66">
        <f>E7*F7</f>
        <v>0</v>
      </c>
      <c r="I7" s="68"/>
      <c r="J7" s="67">
        <f>(H7*I7)+H7</f>
        <v>0</v>
      </c>
    </row>
    <row r="8" spans="1:10" s="81" customFormat="1" ht="82.5" customHeight="1">
      <c r="A8" s="63" t="s">
        <v>13</v>
      </c>
      <c r="B8" s="64" t="s">
        <v>88</v>
      </c>
      <c r="C8" s="64"/>
      <c r="D8" s="63" t="s">
        <v>26</v>
      </c>
      <c r="E8" s="65">
        <v>20</v>
      </c>
      <c r="F8" s="66"/>
      <c r="G8" s="67">
        <f>(F8*I8)+F8</f>
        <v>0</v>
      </c>
      <c r="H8" s="66">
        <f>E8*F8</f>
        <v>0</v>
      </c>
      <c r="I8" s="68"/>
      <c r="J8" s="67">
        <f>(H8*I8)+H8</f>
        <v>0</v>
      </c>
    </row>
    <row r="9" spans="1:10" ht="13.5" thickBot="1">
      <c r="A9" s="69"/>
      <c r="B9" s="70"/>
      <c r="C9" s="70"/>
      <c r="D9" s="71"/>
      <c r="E9" s="133"/>
      <c r="F9" s="133"/>
      <c r="G9" s="134" t="s">
        <v>11</v>
      </c>
      <c r="H9" s="135">
        <f>SUM(H7:H8)</f>
        <v>0</v>
      </c>
      <c r="I9" s="72"/>
      <c r="J9" s="73">
        <f>SUM(J7:J8)</f>
        <v>0</v>
      </c>
    </row>
    <row r="10" spans="1:10" ht="13.5" thickBot="1">
      <c r="A10" s="74"/>
      <c r="B10" s="74"/>
      <c r="C10" s="74"/>
      <c r="D10" s="74"/>
      <c r="E10" s="136"/>
      <c r="F10" s="137" t="s">
        <v>96</v>
      </c>
      <c r="G10" s="212"/>
      <c r="H10" s="212">
        <f>J9-H9</f>
        <v>0</v>
      </c>
      <c r="I10" s="75"/>
      <c r="J10" s="75"/>
    </row>
    <row r="11" spans="1:10" ht="15">
      <c r="A11" s="74"/>
      <c r="B11" s="77" t="s">
        <v>65</v>
      </c>
      <c r="C11" s="77"/>
      <c r="D11" s="78"/>
      <c r="E11" s="79"/>
      <c r="F11" s="79"/>
      <c r="G11" s="79"/>
      <c r="H11" s="76"/>
      <c r="I11" s="75"/>
      <c r="J11" s="74"/>
    </row>
  </sheetData>
  <mergeCells count="1">
    <mergeCell ref="H2:I2"/>
  </mergeCells>
  <printOptions/>
  <pageMargins left="0" right="0" top="0.984251968503937" bottom="0.984251968503937"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workbookViewId="0" topLeftCell="A1">
      <selection activeCell="H6" sqref="H6"/>
    </sheetView>
  </sheetViews>
  <sheetFormatPr defaultColWidth="9.140625" defaultRowHeight="12.75"/>
  <cols>
    <col min="1" max="1" width="3.28125" style="0" customWidth="1"/>
    <col min="2" max="2" width="38.421875" style="0" customWidth="1"/>
    <col min="3" max="3" width="6.140625" style="0" customWidth="1"/>
    <col min="4" max="4" width="6.28125" style="0" customWidth="1"/>
    <col min="5" max="5" width="9.140625" style="55" customWidth="1"/>
    <col min="6" max="6" width="7.28125" style="55" customWidth="1"/>
    <col min="7" max="7" width="9.421875" style="55" customWidth="1"/>
    <col min="8" max="8" width="6.57421875" style="56" bestFit="1" customWidth="1"/>
    <col min="9" max="9" width="10.57421875" style="55" customWidth="1"/>
  </cols>
  <sheetData>
    <row r="1" ht="12.75">
      <c r="G1" s="55" t="s">
        <v>147</v>
      </c>
    </row>
    <row r="2" spans="1:8" ht="12.75">
      <c r="A2" s="57" t="s">
        <v>90</v>
      </c>
      <c r="B2" s="57"/>
      <c r="D2" s="57"/>
      <c r="F2" s="82" t="s">
        <v>85</v>
      </c>
      <c r="G2" s="244" t="s">
        <v>30</v>
      </c>
      <c r="H2" s="245"/>
    </row>
    <row r="3" spans="1:9" ht="12.75">
      <c r="A3" s="62"/>
      <c r="B3" s="62"/>
      <c r="C3" s="62"/>
      <c r="D3" s="62"/>
      <c r="E3" s="62"/>
      <c r="F3" s="62"/>
      <c r="G3" s="62"/>
      <c r="H3" s="62"/>
      <c r="I3" s="62"/>
    </row>
    <row r="4" spans="1:9" s="87" customFormat="1" ht="18.75" customHeight="1">
      <c r="A4" s="92" t="s">
        <v>23</v>
      </c>
      <c r="B4" s="92" t="s">
        <v>1</v>
      </c>
      <c r="C4" s="92" t="s">
        <v>24</v>
      </c>
      <c r="D4" s="119" t="s">
        <v>50</v>
      </c>
      <c r="E4" s="93" t="s">
        <v>4</v>
      </c>
      <c r="F4" s="94" t="s">
        <v>25</v>
      </c>
      <c r="G4" s="93" t="s">
        <v>7</v>
      </c>
      <c r="H4" s="95" t="s">
        <v>5</v>
      </c>
      <c r="I4" s="93" t="s">
        <v>8</v>
      </c>
    </row>
    <row r="5" spans="1:9" s="103" customFormat="1" ht="8.25">
      <c r="A5" s="114" t="s">
        <v>9</v>
      </c>
      <c r="B5" s="114" t="s">
        <v>13</v>
      </c>
      <c r="C5" s="114" t="s">
        <v>14</v>
      </c>
      <c r="D5" s="114" t="s">
        <v>15</v>
      </c>
      <c r="E5" s="114" t="s">
        <v>16</v>
      </c>
      <c r="F5" s="114" t="s">
        <v>17</v>
      </c>
      <c r="G5" s="114" t="s">
        <v>18</v>
      </c>
      <c r="H5" s="114" t="s">
        <v>19</v>
      </c>
      <c r="I5" s="114" t="s">
        <v>20</v>
      </c>
    </row>
    <row r="6" spans="1:9" ht="228">
      <c r="A6" s="84" t="s">
        <v>9</v>
      </c>
      <c r="B6" s="112" t="s">
        <v>94</v>
      </c>
      <c r="C6" s="63" t="s">
        <v>81</v>
      </c>
      <c r="D6" s="63">
        <v>10</v>
      </c>
      <c r="E6" s="66"/>
      <c r="F6" s="66">
        <f>(E6*H6)+E6</f>
        <v>0</v>
      </c>
      <c r="G6" s="66">
        <f>D6*E6</f>
        <v>0</v>
      </c>
      <c r="H6" s="68"/>
      <c r="I6" s="66">
        <f>(G6*H6)+G6</f>
        <v>0</v>
      </c>
    </row>
    <row r="7" spans="1:9" ht="16.5" thickBot="1">
      <c r="A7" s="85"/>
      <c r="B7" s="86" t="s">
        <v>11</v>
      </c>
      <c r="C7" s="115"/>
      <c r="D7" s="116"/>
      <c r="E7" s="117"/>
      <c r="F7" s="138"/>
      <c r="G7" s="139">
        <f>SUM(G6)</f>
        <v>0</v>
      </c>
      <c r="H7" s="140"/>
      <c r="I7" s="118">
        <f>SUM(I6)</f>
        <v>0</v>
      </c>
    </row>
    <row r="8" spans="6:9" ht="13.5" thickBot="1">
      <c r="F8" s="136" t="s">
        <v>96</v>
      </c>
      <c r="G8" s="141"/>
      <c r="H8" s="142">
        <f>I7-G7</f>
        <v>0</v>
      </c>
      <c r="I8"/>
    </row>
    <row r="9" spans="1:10" ht="15">
      <c r="A9" s="74"/>
      <c r="B9" s="77" t="s">
        <v>65</v>
      </c>
      <c r="C9" s="77"/>
      <c r="D9" s="78"/>
      <c r="E9" s="79"/>
      <c r="F9" s="79"/>
      <c r="G9" s="79"/>
      <c r="H9" s="76"/>
      <c r="I9" s="75"/>
      <c r="J9" s="74"/>
    </row>
    <row r="10" spans="7:9" ht="12.75">
      <c r="G10" s="56"/>
      <c r="H10" s="55"/>
      <c r="I10"/>
    </row>
    <row r="11" spans="7:9" ht="12.75">
      <c r="G11" s="56"/>
      <c r="H11" s="55"/>
      <c r="I11"/>
    </row>
    <row r="12" spans="7:9" ht="12.75">
      <c r="G12" s="56"/>
      <c r="H12" s="55"/>
      <c r="I12"/>
    </row>
    <row r="13" spans="7:9" ht="12.75">
      <c r="G13" s="56"/>
      <c r="H13" s="55"/>
      <c r="I13"/>
    </row>
    <row r="14" spans="7:9" ht="12.75">
      <c r="G14" s="56"/>
      <c r="H14" s="55"/>
      <c r="I14"/>
    </row>
  </sheetData>
  <mergeCells count="1">
    <mergeCell ref="G2:H2"/>
  </mergeCells>
  <printOptions/>
  <pageMargins left="0" right="0" top="0" bottom="0"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M15"/>
  <sheetViews>
    <sheetView workbookViewId="0" topLeftCell="A1">
      <selection activeCell="B12" sqref="B12"/>
    </sheetView>
  </sheetViews>
  <sheetFormatPr defaultColWidth="9.140625" defaultRowHeight="12.75"/>
  <cols>
    <col min="1" max="1" width="4.00390625" style="0" customWidth="1"/>
    <col min="2" max="2" width="46.28125" style="0" customWidth="1"/>
    <col min="4" max="4" width="6.57421875" style="0" customWidth="1"/>
    <col min="5" max="5" width="6.140625" style="0" customWidth="1"/>
    <col min="6" max="6" width="7.00390625" style="0" customWidth="1"/>
    <col min="7" max="7" width="6.7109375" style="0" customWidth="1"/>
  </cols>
  <sheetData>
    <row r="1" ht="12.75">
      <c r="G1" t="s">
        <v>150</v>
      </c>
    </row>
    <row r="2" spans="1:13" ht="15">
      <c r="A2" s="143" t="s">
        <v>103</v>
      </c>
      <c r="B2" s="3"/>
      <c r="C2" s="3"/>
      <c r="D2" s="3"/>
      <c r="E2" s="3"/>
      <c r="F2" s="144"/>
      <c r="G2" s="145"/>
      <c r="H2" s="145"/>
      <c r="I2" s="145"/>
      <c r="J2" s="145"/>
      <c r="K2" s="145"/>
      <c r="L2" s="145"/>
      <c r="M2" s="145"/>
    </row>
    <row r="3" spans="1:13" ht="15">
      <c r="A3" s="143"/>
      <c r="B3" s="3"/>
      <c r="C3" s="3"/>
      <c r="D3" s="3"/>
      <c r="E3" s="3"/>
      <c r="G3" s="146" t="s">
        <v>85</v>
      </c>
      <c r="H3" s="147" t="s">
        <v>97</v>
      </c>
      <c r="I3" s="148"/>
      <c r="J3" s="149"/>
      <c r="K3" s="3"/>
      <c r="L3" s="3"/>
      <c r="M3" s="150"/>
    </row>
    <row r="4" spans="1:13" ht="15">
      <c r="A4" s="143"/>
      <c r="B4" s="3"/>
      <c r="C4" s="3"/>
      <c r="D4" s="3"/>
      <c r="E4" s="3"/>
      <c r="F4" s="3"/>
      <c r="G4" t="s">
        <v>98</v>
      </c>
      <c r="H4" s="3"/>
      <c r="I4" s="148"/>
      <c r="J4" s="149"/>
      <c r="K4" s="3"/>
      <c r="L4" s="3"/>
      <c r="M4" s="150"/>
    </row>
    <row r="5" spans="1:13" ht="29.25">
      <c r="A5" s="151" t="s">
        <v>99</v>
      </c>
      <c r="B5" s="151" t="s">
        <v>1</v>
      </c>
      <c r="C5" s="151" t="s">
        <v>2</v>
      </c>
      <c r="D5" s="151" t="s">
        <v>100</v>
      </c>
      <c r="E5" s="151" t="s">
        <v>3</v>
      </c>
      <c r="F5" s="151" t="s">
        <v>4</v>
      </c>
      <c r="G5" s="151" t="s">
        <v>5</v>
      </c>
      <c r="H5" s="151" t="s">
        <v>6</v>
      </c>
      <c r="I5" s="151" t="s">
        <v>7</v>
      </c>
      <c r="J5" s="151" t="s">
        <v>8</v>
      </c>
      <c r="K5" s="3"/>
      <c r="L5" s="3"/>
      <c r="M5" s="3"/>
    </row>
    <row r="6" spans="1:13" ht="228.75" customHeight="1">
      <c r="A6" s="152" t="s">
        <v>9</v>
      </c>
      <c r="B6" s="153" t="s">
        <v>139</v>
      </c>
      <c r="C6" s="154"/>
      <c r="D6" s="152" t="s">
        <v>10</v>
      </c>
      <c r="E6" s="152">
        <v>1</v>
      </c>
      <c r="F6" s="155"/>
      <c r="G6" s="156"/>
      <c r="H6" s="157">
        <f>(F6*G6)+F6</f>
        <v>0</v>
      </c>
      <c r="I6" s="157">
        <f>E6*F6</f>
        <v>0</v>
      </c>
      <c r="J6" s="157">
        <f>(I6*G6)+I6</f>
        <v>0</v>
      </c>
      <c r="K6" s="3"/>
      <c r="L6" s="3"/>
      <c r="M6" s="3"/>
    </row>
    <row r="7" spans="1:13" ht="12.75">
      <c r="A7" s="158"/>
      <c r="B7" s="159"/>
      <c r="C7" s="160"/>
      <c r="D7" s="160"/>
      <c r="E7" s="160"/>
      <c r="F7" s="160"/>
      <c r="G7" s="160"/>
      <c r="H7" s="161" t="s">
        <v>101</v>
      </c>
      <c r="I7" s="162">
        <f>SUM(I6)</f>
        <v>0</v>
      </c>
      <c r="J7" s="163">
        <f>SUM(J6)</f>
        <v>0</v>
      </c>
      <c r="K7" s="3"/>
      <c r="L7" s="3"/>
      <c r="M7" s="3"/>
    </row>
    <row r="8" spans="1:13" ht="12.75">
      <c r="A8" s="164"/>
      <c r="C8" s="164"/>
      <c r="D8" s="164"/>
      <c r="E8" s="164"/>
      <c r="F8" s="164"/>
      <c r="G8" s="165" t="s">
        <v>102</v>
      </c>
      <c r="H8" s="166"/>
      <c r="I8" s="167">
        <f>J7-I7</f>
        <v>0</v>
      </c>
      <c r="J8" s="164"/>
      <c r="K8" s="164"/>
      <c r="L8" s="164"/>
      <c r="M8" s="164"/>
    </row>
    <row r="9" spans="1:13" ht="12.75">
      <c r="A9" s="164"/>
      <c r="B9" s="216" t="s">
        <v>149</v>
      </c>
      <c r="C9" s="219"/>
      <c r="D9" s="219"/>
      <c r="E9" s="164"/>
      <c r="F9" s="164"/>
      <c r="G9" s="214"/>
      <c r="H9" s="164"/>
      <c r="I9" s="215"/>
      <c r="J9" s="164"/>
      <c r="K9" s="164"/>
      <c r="L9" s="164"/>
      <c r="M9" s="164"/>
    </row>
    <row r="10" spans="1:13" ht="12.75">
      <c r="A10" s="164"/>
      <c r="B10" s="216" t="s">
        <v>151</v>
      </c>
      <c r="C10" s="219"/>
      <c r="D10" s="219"/>
      <c r="E10" s="164"/>
      <c r="F10" s="164"/>
      <c r="G10" s="214"/>
      <c r="H10" s="164"/>
      <c r="I10" s="215"/>
      <c r="J10" s="164"/>
      <c r="K10" s="164"/>
      <c r="L10" s="164"/>
      <c r="M10" s="164"/>
    </row>
    <row r="11" spans="1:13" ht="22.5" customHeight="1">
      <c r="A11" s="3"/>
      <c r="B11" s="2" t="s">
        <v>148</v>
      </c>
      <c r="C11" s="3"/>
      <c r="D11" s="3"/>
      <c r="E11" s="3"/>
      <c r="F11" s="3"/>
      <c r="G11" s="3"/>
      <c r="H11" s="3"/>
      <c r="I11" s="3"/>
      <c r="J11" s="3"/>
      <c r="K11" s="3"/>
      <c r="L11" s="3"/>
      <c r="M11" s="3"/>
    </row>
    <row r="12" spans="1:13" ht="12.75">
      <c r="A12" s="3"/>
      <c r="B12" s="2" t="s">
        <v>157</v>
      </c>
      <c r="C12" s="3"/>
      <c r="D12" s="3"/>
      <c r="E12" s="3"/>
      <c r="F12" s="3"/>
      <c r="G12" s="3"/>
      <c r="H12" s="168"/>
      <c r="I12" s="169"/>
      <c r="J12" s="3"/>
      <c r="K12" s="3"/>
      <c r="L12" s="3"/>
      <c r="M12" s="3"/>
    </row>
    <row r="13" spans="1:13" ht="15.75">
      <c r="A13" s="3"/>
      <c r="B13" s="3"/>
      <c r="C13" s="3"/>
      <c r="D13" s="3"/>
      <c r="E13" s="3"/>
      <c r="F13" s="3"/>
      <c r="G13" s="3"/>
      <c r="H13" s="170"/>
      <c r="I13" s="3"/>
      <c r="J13" s="3"/>
      <c r="K13" s="3"/>
      <c r="L13" s="3"/>
      <c r="M13" s="3"/>
    </row>
    <row r="14" spans="1:13" ht="12.75">
      <c r="A14" s="3"/>
      <c r="B14" s="3"/>
      <c r="C14" s="3"/>
      <c r="D14" s="3"/>
      <c r="E14" s="3"/>
      <c r="F14" s="3"/>
      <c r="G14" s="3"/>
      <c r="H14" s="3"/>
      <c r="I14" s="3"/>
      <c r="J14" s="3"/>
      <c r="K14" s="3"/>
      <c r="L14" s="3"/>
      <c r="M14" s="3"/>
    </row>
    <row r="15" spans="1:13" ht="12.75">
      <c r="A15" s="3"/>
      <c r="B15" s="3"/>
      <c r="C15" s="3"/>
      <c r="D15" s="3"/>
      <c r="E15" s="171"/>
      <c r="F15" s="3"/>
      <c r="G15" s="3"/>
      <c r="H15" s="3"/>
      <c r="I15" s="3"/>
      <c r="J15" s="3"/>
      <c r="K15" s="3"/>
      <c r="L15" s="3"/>
      <c r="M15" s="3"/>
    </row>
  </sheetData>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B19" sqref="B19"/>
    </sheetView>
  </sheetViews>
  <sheetFormatPr defaultColWidth="9.140625" defaultRowHeight="12.75"/>
  <cols>
    <col min="1" max="1" width="3.8515625" style="0" customWidth="1"/>
    <col min="2" max="2" width="59.421875" style="0" customWidth="1"/>
    <col min="3" max="3" width="6.8515625" style="83" customWidth="1"/>
    <col min="4" max="4" width="5.28125" style="83" customWidth="1"/>
    <col min="5" max="5" width="9.8515625" style="83" customWidth="1"/>
    <col min="6" max="6" width="11.8515625" style="83" customWidth="1"/>
    <col min="7" max="7" width="12.28125" style="83" bestFit="1" customWidth="1"/>
    <col min="8" max="8" width="9.7109375" style="83" bestFit="1" customWidth="1"/>
    <col min="9" max="9" width="12.28125" style="0" bestFit="1" customWidth="1"/>
  </cols>
  <sheetData>
    <row r="1" spans="2:6" ht="19.5" customHeight="1">
      <c r="B1" s="213" t="s">
        <v>140</v>
      </c>
      <c r="E1" s="244" t="s">
        <v>152</v>
      </c>
      <c r="F1" s="244"/>
    </row>
    <row r="2" spans="2:7" ht="12.75">
      <c r="B2" t="s">
        <v>142</v>
      </c>
      <c r="C2" t="s">
        <v>85</v>
      </c>
      <c r="D2" s="172" t="s">
        <v>104</v>
      </c>
      <c r="E2" s="173"/>
      <c r="F2" s="173"/>
      <c r="G2" s="173"/>
    </row>
    <row r="4" spans="1:9" s="83" customFormat="1" ht="25.5" customHeight="1">
      <c r="A4" s="174" t="s">
        <v>23</v>
      </c>
      <c r="B4" s="174" t="s">
        <v>105</v>
      </c>
      <c r="C4" s="174" t="s">
        <v>106</v>
      </c>
      <c r="D4" s="174" t="s">
        <v>50</v>
      </c>
      <c r="E4" s="174" t="s">
        <v>107</v>
      </c>
      <c r="F4" s="174" t="s">
        <v>108</v>
      </c>
      <c r="G4" s="174" t="s">
        <v>7</v>
      </c>
      <c r="H4" s="174" t="s">
        <v>109</v>
      </c>
      <c r="I4" s="174" t="s">
        <v>8</v>
      </c>
    </row>
    <row r="5" spans="1:9" s="83" customFormat="1" ht="16.5" customHeight="1">
      <c r="A5" s="174"/>
      <c r="B5" s="175" t="s">
        <v>143</v>
      </c>
      <c r="C5" s="174"/>
      <c r="D5" s="174"/>
      <c r="E5" s="220"/>
      <c r="F5" s="220"/>
      <c r="G5" s="220"/>
      <c r="H5" s="177"/>
      <c r="I5" s="220"/>
    </row>
    <row r="6" spans="1:9" ht="12.75">
      <c r="A6" s="176" t="s">
        <v>9</v>
      </c>
      <c r="B6" s="70" t="s">
        <v>110</v>
      </c>
      <c r="C6" s="174" t="s">
        <v>10</v>
      </c>
      <c r="D6" s="174">
        <v>1</v>
      </c>
      <c r="E6" s="220"/>
      <c r="F6" s="227">
        <f>(E6*H6)+E6</f>
        <v>0</v>
      </c>
      <c r="G6" s="227">
        <f>(D6*E6)</f>
        <v>0</v>
      </c>
      <c r="H6" s="177"/>
      <c r="I6" s="221">
        <f>(G6*H6)+G6</f>
        <v>0</v>
      </c>
    </row>
    <row r="7" spans="1:9" ht="12.75">
      <c r="A7" s="176" t="s">
        <v>13</v>
      </c>
      <c r="B7" s="70" t="s">
        <v>111</v>
      </c>
      <c r="C7" s="174" t="s">
        <v>10</v>
      </c>
      <c r="D7" s="174">
        <v>1</v>
      </c>
      <c r="E7" s="220"/>
      <c r="F7" s="227">
        <f aca="true" t="shared" si="0" ref="F7:F12">(E7*H7)+E7</f>
        <v>0</v>
      </c>
      <c r="G7" s="227">
        <f aca="true" t="shared" si="1" ref="G7:G12">(D7*E7)</f>
        <v>0</v>
      </c>
      <c r="H7" s="177"/>
      <c r="I7" s="221">
        <f aca="true" t="shared" si="2" ref="I7:I12">(G7*H7)+G7</f>
        <v>0</v>
      </c>
    </row>
    <row r="8" spans="1:9" ht="16.5" customHeight="1">
      <c r="A8" s="176" t="s">
        <v>14</v>
      </c>
      <c r="B8" s="70" t="s">
        <v>112</v>
      </c>
      <c r="C8" s="174" t="s">
        <v>81</v>
      </c>
      <c r="D8" s="174">
        <v>1</v>
      </c>
      <c r="E8" s="220"/>
      <c r="F8" s="227">
        <f t="shared" si="0"/>
        <v>0</v>
      </c>
      <c r="G8" s="227">
        <f t="shared" si="1"/>
        <v>0</v>
      </c>
      <c r="H8" s="177"/>
      <c r="I8" s="221">
        <f t="shared" si="2"/>
        <v>0</v>
      </c>
    </row>
    <row r="9" spans="1:9" ht="15.75" customHeight="1">
      <c r="A9" s="176" t="s">
        <v>15</v>
      </c>
      <c r="B9" s="70" t="s">
        <v>113</v>
      </c>
      <c r="C9" s="174" t="s">
        <v>10</v>
      </c>
      <c r="D9" s="174">
        <v>1</v>
      </c>
      <c r="E9" s="220"/>
      <c r="F9" s="227">
        <f t="shared" si="0"/>
        <v>0</v>
      </c>
      <c r="G9" s="227">
        <f t="shared" si="1"/>
        <v>0</v>
      </c>
      <c r="H9" s="177"/>
      <c r="I9" s="221">
        <f t="shared" si="2"/>
        <v>0</v>
      </c>
    </row>
    <row r="10" spans="1:9" ht="12.75">
      <c r="A10" s="176" t="s">
        <v>16</v>
      </c>
      <c r="B10" s="70" t="s">
        <v>114</v>
      </c>
      <c r="C10" s="174" t="s">
        <v>81</v>
      </c>
      <c r="D10" s="174">
        <v>1</v>
      </c>
      <c r="E10" s="220"/>
      <c r="F10" s="227">
        <f t="shared" si="0"/>
        <v>0</v>
      </c>
      <c r="G10" s="227">
        <f t="shared" si="1"/>
        <v>0</v>
      </c>
      <c r="H10" s="177"/>
      <c r="I10" s="221">
        <f t="shared" si="2"/>
        <v>0</v>
      </c>
    </row>
    <row r="11" spans="1:9" ht="12.75">
      <c r="A11" s="176" t="s">
        <v>17</v>
      </c>
      <c r="B11" s="70" t="s">
        <v>115</v>
      </c>
      <c r="C11" s="174" t="s">
        <v>81</v>
      </c>
      <c r="D11" s="174">
        <v>1</v>
      </c>
      <c r="E11" s="220"/>
      <c r="F11" s="227">
        <f t="shared" si="0"/>
        <v>0</v>
      </c>
      <c r="G11" s="227">
        <f t="shared" si="1"/>
        <v>0</v>
      </c>
      <c r="H11" s="177"/>
      <c r="I11" s="221">
        <f t="shared" si="2"/>
        <v>0</v>
      </c>
    </row>
    <row r="12" spans="1:9" ht="12.75">
      <c r="A12" s="176" t="s">
        <v>18</v>
      </c>
      <c r="B12" s="70" t="s">
        <v>116</v>
      </c>
      <c r="C12" s="174" t="s">
        <v>81</v>
      </c>
      <c r="D12" s="174">
        <v>1</v>
      </c>
      <c r="E12" s="220"/>
      <c r="F12" s="227">
        <f t="shared" si="0"/>
        <v>0</v>
      </c>
      <c r="G12" s="227">
        <f t="shared" si="1"/>
        <v>0</v>
      </c>
      <c r="H12" s="177"/>
      <c r="I12" s="221">
        <f t="shared" si="2"/>
        <v>0</v>
      </c>
    </row>
    <row r="13" spans="1:9" ht="12.75">
      <c r="A13" s="178"/>
      <c r="B13" s="179" t="s">
        <v>153</v>
      </c>
      <c r="C13" s="180"/>
      <c r="D13" s="181"/>
      <c r="E13" s="222"/>
      <c r="F13" s="223"/>
      <c r="G13" s="228">
        <f>SUM(G6:G12)</f>
        <v>0</v>
      </c>
      <c r="H13" s="226"/>
      <c r="I13" s="224">
        <f>SUM(I6:I12)</f>
        <v>0</v>
      </c>
    </row>
    <row r="14" spans="2:9" ht="12.75">
      <c r="B14" s="216"/>
      <c r="E14" s="181"/>
      <c r="F14" s="182" t="s">
        <v>117</v>
      </c>
      <c r="G14" s="183"/>
      <c r="H14" s="225">
        <f>I13-G13</f>
        <v>0</v>
      </c>
      <c r="I14" s="74"/>
    </row>
    <row r="15" spans="2:9" ht="12.75">
      <c r="B15" t="s">
        <v>120</v>
      </c>
      <c r="E15" s="184"/>
      <c r="F15" s="184"/>
      <c r="G15" s="184"/>
      <c r="H15" s="184"/>
      <c r="I15" s="74"/>
    </row>
    <row r="16" spans="2:9" ht="12.75">
      <c r="B16" t="s">
        <v>119</v>
      </c>
      <c r="E16" s="184"/>
      <c r="F16" s="184"/>
      <c r="G16" s="184"/>
      <c r="H16" s="184"/>
      <c r="I16" s="74"/>
    </row>
    <row r="17" spans="2:9" ht="12.75">
      <c r="B17" t="s">
        <v>118</v>
      </c>
      <c r="E17" s="184"/>
      <c r="F17" s="184"/>
      <c r="G17" s="184"/>
      <c r="H17" s="184"/>
      <c r="I17" s="74"/>
    </row>
    <row r="19" ht="12.75">
      <c r="B19" t="s">
        <v>158</v>
      </c>
    </row>
  </sheetData>
  <mergeCells count="1">
    <mergeCell ref="E1:F1"/>
  </mergeCells>
  <hyperlinks>
    <hyperlink ref="D2" r:id="rId1" display="http://przetargi.nasze-zyski.pl/cpv.html?list=331830006"/>
  </hyperlinks>
  <printOptions/>
  <pageMargins left="0.75" right="0.75" top="1" bottom="1" header="0.5" footer="0.5"/>
  <pageSetup orientation="landscape" paperSize="9" r:id="rId2"/>
</worksheet>
</file>

<file path=xl/worksheets/sheet7.xml><?xml version="1.0" encoding="utf-8"?>
<worksheet xmlns="http://schemas.openxmlformats.org/spreadsheetml/2006/main" xmlns:r="http://schemas.openxmlformats.org/officeDocument/2006/relationships">
  <dimension ref="A1:J14"/>
  <sheetViews>
    <sheetView workbookViewId="0" topLeftCell="A1">
      <selection activeCell="I12" sqref="I12"/>
    </sheetView>
  </sheetViews>
  <sheetFormatPr defaultColWidth="9.140625" defaultRowHeight="12.75"/>
  <cols>
    <col min="1" max="1" width="3.57421875" style="0" customWidth="1"/>
    <col min="2" max="2" width="54.7109375" style="0" customWidth="1"/>
    <col min="3" max="3" width="5.57421875" style="0" customWidth="1"/>
    <col min="4" max="4" width="4.7109375" style="0" customWidth="1"/>
    <col min="6" max="6" width="6.7109375" style="0" customWidth="1"/>
    <col min="8" max="8" width="11.421875" style="0" bestFit="1" customWidth="1"/>
    <col min="9" max="9" width="10.8515625" style="0" customWidth="1"/>
    <col min="10" max="10" width="10.8515625" style="206" customWidth="1"/>
  </cols>
  <sheetData>
    <row r="1" ht="12.75">
      <c r="G1" t="s">
        <v>154</v>
      </c>
    </row>
    <row r="2" ht="12.75">
      <c r="B2" t="s">
        <v>155</v>
      </c>
    </row>
    <row r="4" spans="1:10" s="83" customFormat="1" ht="24">
      <c r="A4" s="174" t="s">
        <v>23</v>
      </c>
      <c r="B4" s="185" t="s">
        <v>121</v>
      </c>
      <c r="C4" s="185" t="s">
        <v>122</v>
      </c>
      <c r="D4" s="186" t="s">
        <v>50</v>
      </c>
      <c r="E4" s="187" t="s">
        <v>123</v>
      </c>
      <c r="F4" s="187" t="s">
        <v>124</v>
      </c>
      <c r="G4" s="187" t="s">
        <v>125</v>
      </c>
      <c r="H4" s="187" t="s">
        <v>7</v>
      </c>
      <c r="I4" s="187" t="s">
        <v>8</v>
      </c>
      <c r="J4" s="207" t="s">
        <v>85</v>
      </c>
    </row>
    <row r="5" spans="1:10" ht="172.5" customHeight="1">
      <c r="A5" s="174" t="s">
        <v>9</v>
      </c>
      <c r="B5" s="112" t="s">
        <v>126</v>
      </c>
      <c r="C5" s="185" t="s">
        <v>127</v>
      </c>
      <c r="D5" s="188">
        <v>7</v>
      </c>
      <c r="E5" s="229"/>
      <c r="F5" s="189"/>
      <c r="G5" s="236">
        <f>(E5*F5)+E5</f>
        <v>0</v>
      </c>
      <c r="H5" s="237">
        <f>(D5*E5)</f>
        <v>0</v>
      </c>
      <c r="I5" s="238">
        <f>(H5*F5)+H5</f>
        <v>0</v>
      </c>
      <c r="J5" s="208" t="s">
        <v>135</v>
      </c>
    </row>
    <row r="6" spans="1:10" ht="36" customHeight="1">
      <c r="A6" s="174" t="s">
        <v>13</v>
      </c>
      <c r="B6" s="190" t="s">
        <v>128</v>
      </c>
      <c r="C6" s="187" t="s">
        <v>129</v>
      </c>
      <c r="D6" s="191">
        <v>1</v>
      </c>
      <c r="E6" s="230"/>
      <c r="F6" s="192"/>
      <c r="G6" s="236">
        <f>(E6*F6)+E6</f>
        <v>0</v>
      </c>
      <c r="H6" s="237">
        <f>(D6*E6)</f>
        <v>0</v>
      </c>
      <c r="I6" s="238">
        <f>(H6*F6)+H6</f>
        <v>0</v>
      </c>
      <c r="J6" s="208" t="s">
        <v>28</v>
      </c>
    </row>
    <row r="7" spans="1:10" ht="30.75" customHeight="1">
      <c r="A7" s="174" t="s">
        <v>14</v>
      </c>
      <c r="B7" s="193" t="s">
        <v>130</v>
      </c>
      <c r="C7" s="185" t="s">
        <v>129</v>
      </c>
      <c r="D7" s="194">
        <v>1</v>
      </c>
      <c r="E7" s="231"/>
      <c r="F7" s="189"/>
      <c r="G7" s="236">
        <f>(E7*F7)+E7</f>
        <v>0</v>
      </c>
      <c r="H7" s="237">
        <f>(D7*E7)</f>
        <v>0</v>
      </c>
      <c r="I7" s="238">
        <f>(H7*F7)+H7</f>
        <v>0</v>
      </c>
      <c r="J7" s="208" t="s">
        <v>136</v>
      </c>
    </row>
    <row r="8" spans="1:10" ht="33.75" customHeight="1">
      <c r="A8" s="174" t="s">
        <v>15</v>
      </c>
      <c r="B8" s="193" t="s">
        <v>131</v>
      </c>
      <c r="C8" s="185" t="s">
        <v>129</v>
      </c>
      <c r="D8" s="194">
        <v>1</v>
      </c>
      <c r="E8" s="231"/>
      <c r="F8" s="189"/>
      <c r="G8" s="236">
        <f>(E8*F8)+E8</f>
        <v>0</v>
      </c>
      <c r="H8" s="237">
        <f>(D8*E8)</f>
        <v>0</v>
      </c>
      <c r="I8" s="238">
        <f>(H8*F8)+H8</f>
        <v>0</v>
      </c>
      <c r="J8" s="208" t="s">
        <v>136</v>
      </c>
    </row>
    <row r="9" spans="1:9" ht="18" customHeight="1" thickBot="1">
      <c r="A9" s="70"/>
      <c r="B9" s="195" t="s">
        <v>153</v>
      </c>
      <c r="C9" s="195"/>
      <c r="D9" s="196"/>
      <c r="E9" s="232"/>
      <c r="F9" s="235"/>
      <c r="G9" s="232"/>
      <c r="H9" s="233">
        <f>SUM(H5:H8)</f>
        <v>0</v>
      </c>
      <c r="I9" s="239">
        <f>SUM(I5:I8)</f>
        <v>0</v>
      </c>
    </row>
    <row r="10" spans="1:9" ht="18" customHeight="1" thickBot="1">
      <c r="A10" s="74"/>
      <c r="B10" s="202"/>
      <c r="C10" s="202"/>
      <c r="D10" s="202"/>
      <c r="E10" s="205"/>
      <c r="F10" s="204" t="s">
        <v>133</v>
      </c>
      <c r="G10" s="209"/>
      <c r="H10" s="234">
        <f>I9-H9</f>
        <v>0</v>
      </c>
      <c r="I10" s="203"/>
    </row>
    <row r="11" spans="2:9" ht="12.75" customHeight="1">
      <c r="B11" s="197" t="s">
        <v>132</v>
      </c>
      <c r="C11" s="198"/>
      <c r="D11" s="198"/>
      <c r="E11" s="199"/>
      <c r="F11" s="199"/>
      <c r="G11" s="199"/>
      <c r="I11" s="200"/>
    </row>
    <row r="12" spans="2:7" ht="12.75">
      <c r="B12" s="197" t="s">
        <v>134</v>
      </c>
      <c r="C12" s="198"/>
      <c r="D12" s="198"/>
      <c r="E12" s="198"/>
      <c r="F12" s="198"/>
      <c r="G12" s="198"/>
    </row>
    <row r="13" spans="2:7" ht="12.75">
      <c r="B13" s="201"/>
      <c r="C13" s="198"/>
      <c r="D13" s="198"/>
      <c r="E13" s="198"/>
      <c r="F13" s="198"/>
      <c r="G13" s="198"/>
    </row>
    <row r="14" spans="5:7" ht="12.75">
      <c r="E14" s="198"/>
      <c r="F14" s="198"/>
      <c r="G14" s="198"/>
    </row>
  </sheetData>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luiza.grys</dc:creator>
  <cp:keywords/>
  <dc:description/>
  <cp:lastModifiedBy>anna.bryl</cp:lastModifiedBy>
  <cp:lastPrinted>2013-02-01T10:41:37Z</cp:lastPrinted>
  <dcterms:created xsi:type="dcterms:W3CDTF">2012-11-20T13:06:55Z</dcterms:created>
  <dcterms:modified xsi:type="dcterms:W3CDTF">2013-02-01T11:34:40Z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