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akiety 1-6" sheetId="1" r:id="rId1"/>
    <sheet name="Pakiet 7" sheetId="2" r:id="rId2"/>
    <sheet name="Pakiety 8-11" sheetId="3" r:id="rId3"/>
    <sheet name="Pakiety 12-14" sheetId="4" r:id="rId4"/>
    <sheet name="Pakiety 15-16" sheetId="5" r:id="rId5"/>
    <sheet name="Pakiet 17" sheetId="6" r:id="rId6"/>
  </sheets>
  <definedNames/>
  <calcPr fullCalcOnLoad="1"/>
</workbook>
</file>

<file path=xl/sharedStrings.xml><?xml version="1.0" encoding="utf-8"?>
<sst xmlns="http://schemas.openxmlformats.org/spreadsheetml/2006/main" count="489" uniqueCount="202">
  <si>
    <t>CPV 33.14.11.21-4</t>
  </si>
  <si>
    <t>NICI WCHŁANIALNE 1</t>
  </si>
  <si>
    <t>Nić wchłanialna z wtopioną igłą-nić zbudowana z syntetycznego plecionego polimeru kwasu glikolowego- zawartość kwasu glikolowego w polimerze min.</t>
  </si>
  <si>
    <t xml:space="preserve">90%, okres podtrzymywania tkanek 30-35 dni, okres całkowitego wchłonięcia masy szwu 50-75 dni po zaimplantowaniu lub szew syntetyczny, </t>
  </si>
  <si>
    <t xml:space="preserve">pleciony, wykonany z glikolidu i laktydu,powlekane mieszanką kopolimeru kaprolaktono-glikolidu i laktydu stearylowo-wapniowego o podtrzymywaniu tkankowym </t>
  </si>
  <si>
    <t>80% po 14 dniach i 30% po 21 dniach o okresie wchłoniecia masy szwu 56-70 dni</t>
  </si>
  <si>
    <t>Lp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</si>
  <si>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</si>
  <si>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</si>
  <si>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</si>
  <si>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</si>
  <si>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</si>
  <si>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</si>
  <si>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</si>
  <si>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</si>
  <si>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Vat%</t>
  </si>
  <si>
    <t>Cena za sasz.brutto</t>
  </si>
  <si>
    <t>Wartość netto</t>
  </si>
  <si>
    <t>Wartość brutto</t>
  </si>
  <si>
    <t>48mm 1/2 koła okrągła okrągła wzmocniona</t>
  </si>
  <si>
    <t>90cm</t>
  </si>
  <si>
    <t>48mm 1/2 koła okrągła odwrotnie tnąca</t>
  </si>
  <si>
    <t>31mm 1/2 koła okrągła tnąca tapercut</t>
  </si>
  <si>
    <t>75cm</t>
  </si>
  <si>
    <t>2/0</t>
  </si>
  <si>
    <t>31mm 1/2 koła okrągla rozwarstwiająca</t>
  </si>
  <si>
    <t>3/0</t>
  </si>
  <si>
    <t>26mm 1/2 koła okrągla rozwarstwiająca</t>
  </si>
  <si>
    <t>Razem</t>
  </si>
  <si>
    <t>NICI WCHŁANIALNE 2</t>
  </si>
  <si>
    <t xml:space="preserve">Szew wchłanialny z wtopioną igłą- nić zbudowana z syntetycznego plecionego polimeru kwasu glikolowego- zawartość kwasu glikolowego w polimerze </t>
  </si>
  <si>
    <t>nim. 90%, okres podtrzymywania tkanek 10-14 dni, okres całkowitego wchłonięcia masy szwu 35-45 dni po zaimplantowaniu</t>
  </si>
  <si>
    <t>Ilość w op. saszetek</t>
  </si>
  <si>
    <t>cena za sasz. brutto</t>
  </si>
  <si>
    <t>75 cm</t>
  </si>
  <si>
    <t xml:space="preserve">NICI WCHŁANIALNE 3 </t>
  </si>
  <si>
    <t>Nić wchłanialna z wtopioną igłą- nić zbudowana z syntetycznego monofilamentowego poliglekapronu, okres podtrzymywania tkanek min..21 dni,</t>
  </si>
  <si>
    <t xml:space="preserve">okres całkowitego wchłonięcia masy szwu 90-120 dni po zaimplantowaniu lub szew monofilamentowy, syntetyczny wchłanialny, </t>
  </si>
  <si>
    <t>wykonany z mieszanki glikolidu, dioksanonu oraz węglanu trimetylenu o podtrzymywaniu tkankowym 75% po 2 tygodniach o okresie  wchłonięcia</t>
  </si>
  <si>
    <t>masy szwu 90-110 dni</t>
  </si>
  <si>
    <t>Cena za sasz. brutto</t>
  </si>
  <si>
    <t>22mm 1/2 koła okrągła rozwarstwiająca</t>
  </si>
  <si>
    <t>70cm</t>
  </si>
  <si>
    <t>26mm 3/8 koła odwrotnie tnąca</t>
  </si>
  <si>
    <t>26mm 1/2 koła okrągła rozwarstwiająca</t>
  </si>
  <si>
    <t>NICI WCHŁANIALNE 4</t>
  </si>
  <si>
    <t>Nić wchłanialna z wtopioną igłą- nić zbudowana z syntetycznego monofilamentowego polidwuoksanonu, okres podtrzymywania</t>
  </si>
  <si>
    <t>tkanek min. 40 dni, okres całkowitego wchłonięcia masy szwu 180-220 dni po zaimplantowaniu</t>
  </si>
  <si>
    <t>40mm 1/2 koła okrągła wzmocniona</t>
  </si>
  <si>
    <t>40mm 1/2 koła okrągła wzmocniona typu MAYO</t>
  </si>
  <si>
    <t>150cm-pętlowa</t>
  </si>
  <si>
    <t>26mm 1/2 koła okrągła</t>
  </si>
  <si>
    <t>70 cm</t>
  </si>
  <si>
    <t>4/0</t>
  </si>
  <si>
    <t>45cm</t>
  </si>
  <si>
    <t>NICI WCHŁANIALNE 5</t>
  </si>
  <si>
    <t>Nić wchłanialna bez igły - nić zbudowana z syntetycznego plecionego polimeru zbudowanego z kwasu glikolowego i mlekowego</t>
  </si>
  <si>
    <t>nić powleczona mieszanką kopolimeru zbudowanego z kaprolaktonu i laktydu, okres podtrzymywania tkanek 30-35 dni,</t>
  </si>
  <si>
    <t>okres całkowitego wchłonięcia masy szwu 50-75 dni po zaimplantowaniu lub szew syntetyczny pleciony wykonany z glikolidu i laktydu,</t>
  </si>
  <si>
    <t xml:space="preserve">powlekany mieszanką kopolimeru kaprolaktonu-glikolidu i laktydu stearylowo-wapniowego o podtrzymywaniu tkankowym 80% po 14 dniach, </t>
  </si>
  <si>
    <t>30% po 21 dniach okres wchłonięcia masy szwu 56-70dni</t>
  </si>
  <si>
    <t>Dł. nitki</t>
  </si>
  <si>
    <t>Ilość w op sasz.</t>
  </si>
  <si>
    <t>bez igły</t>
  </si>
  <si>
    <t>150cm</t>
  </si>
  <si>
    <t>NICI WCHŁANIALNE 6</t>
  </si>
  <si>
    <t>Nić wchłanialna z wtopioną igłą-nić zbudowana z syntetycznego plecionego polimeru kwasu glikolowego - zawartość kwasu glikolowego w polimerze min.</t>
  </si>
  <si>
    <t>90% okres podtrzymywania tkanek 30-35 dni, okres całkowitego wchłonięcia masy szwu 50-75 dni po zaimplantowaniu lub szew syntetyczny, pleciony</t>
  </si>
  <si>
    <t>wykonany z glikolidu i laktydu, powlekany mieszanką kopolimeru kaprolaktonu-glikolidu i laktydu stearylowo-wapniowego o podtrzymaniu tkankowym</t>
  </si>
  <si>
    <t>80% po 14 dniach i 30% po 21 dniach ookresie wchłonięcia masy szwu 56-70 dni</t>
  </si>
  <si>
    <t>Długość nitki</t>
  </si>
  <si>
    <t>Ilość sasz.w op</t>
  </si>
  <si>
    <t>Vat %</t>
  </si>
  <si>
    <t>Nici wchłanialne 7</t>
  </si>
  <si>
    <t>Nić wchłanialna z wtopioną igłą - nić monofilamentowa wykonana z poliglikonatu</t>
  </si>
  <si>
    <t>minimalny okres podtrzymywania tkanek 42 dni, okres całkowitego wchłonięcia masy szwu 160-190 dni po zaimplantowaniu</t>
  </si>
  <si>
    <t>cena za sasz.brutto</t>
  </si>
  <si>
    <t>NICI NIEWCHŁANIALNE 1</t>
  </si>
  <si>
    <t xml:space="preserve">Nić niewchłanialna z wtopioną igłą - nić zbudowana z  monofilamentowego syntetycznego poliamidu lub nić zbudowana </t>
  </si>
  <si>
    <t>z długołańcuchowych polimerów alifatycznych</t>
  </si>
  <si>
    <t>Ilość w op. Sasz.</t>
  </si>
  <si>
    <t>Wartość  netto</t>
  </si>
  <si>
    <t>100cm</t>
  </si>
  <si>
    <t xml:space="preserve">30mm 3/8 koła odwrotnie tnąca </t>
  </si>
  <si>
    <t xml:space="preserve">26mm 3/8 koła odwrotnie tnąca </t>
  </si>
  <si>
    <t xml:space="preserve">19mm 3/8 koła odwrotnie tnąca </t>
  </si>
  <si>
    <t>NICI NIEWCHŁANIALNE 2</t>
  </si>
  <si>
    <t>Nić niewchłanialna z wtopioną igłą - nić zbudowana z monofilamentowego syntetycznego polipropylenu</t>
  </si>
  <si>
    <t xml:space="preserve">                                       </t>
  </si>
  <si>
    <t>NICI NIEWCHŁANIALNE 3</t>
  </si>
  <si>
    <t>Nić niewchłanialna z wtopioną igłą - nić zbudowana z powlekanego plecionego włókna poliamidowego</t>
  </si>
  <si>
    <t xml:space="preserve">NICI NIEWCHŁANIALNE PLECIONE </t>
  </si>
  <si>
    <t>Nić pleciona niewchłanialna poliestrowa, wykonana z politereftalu, lub poliester powlekany polibutylanem</t>
  </si>
  <si>
    <t>Ilość w op. sasz</t>
  </si>
  <si>
    <t>25mm 1/2 koła okrągła</t>
  </si>
  <si>
    <t>Plastry skórne</t>
  </si>
  <si>
    <t>CPV 33.14.11.11-1</t>
  </si>
  <si>
    <t>Sterylne plastry do zamykania skórnych ran pooperacyjnych z porowatą, przepuszczającą powietrze, przylegającą powierzchnią</t>
  </si>
  <si>
    <t xml:space="preserve">           </t>
  </si>
  <si>
    <t>Opis produktu</t>
  </si>
  <si>
    <t>(6,4mmx80mm) x 3 plastry pakowane w pojedynczej saszetce</t>
  </si>
  <si>
    <t>Taśma do szycia narządów miąższowych</t>
  </si>
  <si>
    <t>wchłanialna taśma do szycia narządów miąższowych zakończona obustronnie tępymi igłami dł. nitki 60cm</t>
  </si>
  <si>
    <t>Szew  ewenteracyjny</t>
  </si>
  <si>
    <t>szew typu Ventrofil saszetki z 2 plastikowymi podkładkami</t>
  </si>
  <si>
    <t>CPV 33.14.11.27-6</t>
  </si>
  <si>
    <t>Materiały hemostatyczne 1</t>
  </si>
  <si>
    <t>wymiary</t>
  </si>
  <si>
    <t>Opis materiału</t>
  </si>
  <si>
    <t>80x50x10mm</t>
  </si>
  <si>
    <t>Płaska wchłanialna gąbka żelatynowa ułatwiająca hemostazę</t>
  </si>
  <si>
    <t>80x50x1mm</t>
  </si>
  <si>
    <t>80x30mm średnicy</t>
  </si>
  <si>
    <t>Wchłanialna gąbka żelatynowa ułatwiająca hemostazę w formie walca</t>
  </si>
  <si>
    <t>Wosk kostny</t>
  </si>
  <si>
    <t>CPV 09.22.13.00-7</t>
  </si>
  <si>
    <t>2,5g</t>
  </si>
  <si>
    <t>wosk kostny</t>
  </si>
  <si>
    <t>opis produktu</t>
  </si>
  <si>
    <t>nazwa nr katalogowy,producent</t>
  </si>
  <si>
    <t>jm</t>
  </si>
  <si>
    <t>Ilość</t>
  </si>
  <si>
    <t>Cena netto</t>
  </si>
  <si>
    <t>Cena brutto</t>
  </si>
  <si>
    <t>CPV</t>
  </si>
  <si>
    <t>szt</t>
  </si>
  <si>
    <t>33.14.11.27-6</t>
  </si>
  <si>
    <t>Miejscowo wchłanialny, sterylny, płaski opatrunek hemostatyczny o działaniu natychmiastowym, całkowite zatamowanie krwawienia osiągane jest po kilku minutach. Opatrunek przeznaczony do hamowania krwawienia włośniczkowego jak i hamowania krwawień z wąskich naczyń krwionośnych w przypadku gdy inne metody hemostazy nie są skuteczne.</t>
  </si>
  <si>
    <t>rozm. 75mm x 50mm</t>
  </si>
  <si>
    <t>PAKIET 17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</si>
  <si>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</si>
  <si>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</si>
  <si>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</si>
  <si>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</si>
  <si>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</si>
  <si>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</si>
  <si>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</si>
  <si>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</si>
  <si>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</si>
  <si>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</si>
  <si>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lub szew monofilamentowy syntetyczny zbudowany z polipropylenu z dodatkiem glikolu polietylenowego</t>
  </si>
  <si>
    <t>PAKIET 11</t>
  </si>
  <si>
    <t>PAKIET 12</t>
  </si>
  <si>
    <t xml:space="preserve">    PAKIET 13</t>
  </si>
  <si>
    <t xml:space="preserve">  PAKIET 14</t>
  </si>
  <si>
    <t>PAKIET 15</t>
  </si>
  <si>
    <t>PAKIET 16</t>
  </si>
  <si>
    <t>załącznik 3.1 do siwz</t>
  </si>
  <si>
    <t>załącznik 3.3 do siwz</t>
  </si>
  <si>
    <t>załacznik 3.4 do siwz</t>
  </si>
  <si>
    <t>załącznik 3.5 do siwz</t>
  </si>
  <si>
    <t>załacznik  3.6 do siwz</t>
  </si>
  <si>
    <t>załącznik 3.7 do siwz</t>
  </si>
  <si>
    <t>załącznik 3.8 do siwz</t>
  </si>
  <si>
    <t>załącznik 3.10 do siwz</t>
  </si>
  <si>
    <t>załącznik 3.9 do siwz</t>
  </si>
  <si>
    <t>załącznik 3.11 do siwz</t>
  </si>
  <si>
    <t xml:space="preserve">załącznik 3.12 do siwz </t>
  </si>
  <si>
    <t>załącznik 3.13 do siwz</t>
  </si>
  <si>
    <t>załacznik 3.14 do siwz</t>
  </si>
  <si>
    <t>załącznik 3.15 do siwz</t>
  </si>
  <si>
    <t>załącznik 3.16 do siwz</t>
  </si>
  <si>
    <t>załącznik 3.17 do siwz</t>
  </si>
  <si>
    <t xml:space="preserve"> vat </t>
  </si>
  <si>
    <t xml:space="preserve"> vat</t>
  </si>
  <si>
    <t>vat</t>
  </si>
  <si>
    <t>Materiały hemostatyczne 2</t>
  </si>
  <si>
    <t>70cm *lub 75 cm</t>
  </si>
  <si>
    <r>
      <t>*</t>
    </r>
    <r>
      <rPr>
        <i/>
        <sz val="10"/>
        <rFont val="Arial"/>
        <family val="2"/>
      </rPr>
      <t>Zamawiajacy dopuszcza szwy syntetyczne, plecione,  wytwarzane z poli( glikolidu-co-L-Laktydu ( 90/10), powlekane mieszanką poli(glikolidu-co-L-Laktydu ( 30/70) oraz stearynianem wapnia,  przy zachowaniu pozostałych parametrów</t>
    </r>
  </si>
  <si>
    <t>po zmianie</t>
  </si>
  <si>
    <t>*zmiana odpowiedzią 1</t>
  </si>
  <si>
    <r>
      <t>90cm  *</t>
    </r>
    <r>
      <rPr>
        <i/>
        <sz val="10"/>
        <rFont val="Arial"/>
        <family val="2"/>
      </rPr>
      <t>lub 75 cm</t>
    </r>
  </si>
  <si>
    <t>*zmiana odpowiedzią  1</t>
  </si>
  <si>
    <r>
      <t xml:space="preserve">* </t>
    </r>
    <r>
      <rPr>
        <i/>
        <sz val="10"/>
        <rFont val="Arial"/>
        <family val="2"/>
      </rPr>
      <t>Zamawiajacy dopuszcza nici poliestrowe, niewchłanialne, plecione, powlekane silikonem</t>
    </r>
  </si>
  <si>
    <t>* zmiana odpowiedzią 1</t>
  </si>
  <si>
    <r>
      <t>40mm 1/2 koła okrągła tnąca tapercut, wzmocniona *</t>
    </r>
    <r>
      <rPr>
        <i/>
        <sz val="10"/>
        <rFont val="Arial"/>
        <family val="2"/>
      </rPr>
      <t>dopuszcza się igłę bez wzmocnienia</t>
    </r>
  </si>
  <si>
    <r>
      <t>40mm 1/2 koła okrągła tnąca tapercut wzmocniona *</t>
    </r>
    <r>
      <rPr>
        <i/>
        <sz val="10"/>
        <rFont val="Arial"/>
        <family val="2"/>
      </rPr>
      <t>dopuszcza się igłę bez wzmocnienia</t>
    </r>
  </si>
  <si>
    <r>
      <t>*</t>
    </r>
    <r>
      <rPr>
        <i/>
        <sz val="10"/>
        <rFont val="Arial"/>
        <family val="2"/>
      </rPr>
      <t>Zamawiający dopuszcza nici poliestrowe, niewchłanialne, plecione, powlekane silikonem</t>
    </r>
  </si>
  <si>
    <t xml:space="preserve">po zmianie </t>
  </si>
  <si>
    <r>
      <t>60mm 1/2 koła tnąca *</t>
    </r>
    <r>
      <rPr>
        <i/>
        <sz val="10"/>
        <rFont val="Arial"/>
        <family val="2"/>
      </rPr>
      <t>dopuszcza się igłę odwrotnie tnącą</t>
    </r>
  </si>
  <si>
    <t>*Zamawiający dopuszcza szew nasączony środkiem antybakteryjnym (triclosan) przy zachowaniu wszystkich pozostałych parametrów</t>
  </si>
  <si>
    <r>
      <t>20mm 1/2 koła okrągła wzmocniona *</t>
    </r>
    <r>
      <rPr>
        <i/>
        <sz val="10"/>
        <rFont val="Arial"/>
        <family val="2"/>
      </rPr>
      <t>dopuszcza się igłę okrągłą-rozwarstwiającą bez wzmocnienia</t>
    </r>
  </si>
  <si>
    <r>
      <t>20mm 1/2 koła okrągła wzmocniona *</t>
    </r>
    <r>
      <rPr>
        <i/>
        <sz val="10"/>
        <rFont val="Arial"/>
        <family val="2"/>
      </rPr>
      <t>dopuszcza się igłę okrągłą-rozwarstwiającą  bez wzmocnienia</t>
    </r>
  </si>
  <si>
    <r>
      <t>60mm okrągła prosta podwójna *d</t>
    </r>
    <r>
      <rPr>
        <i/>
        <sz val="10"/>
        <rFont val="Arial"/>
        <family val="2"/>
      </rPr>
      <t>opuszcza się igłę o długości 2x70 mm z nicią o długości 75cm</t>
    </r>
  </si>
  <si>
    <r>
      <t>rozm. 125mm x 50mm *</t>
    </r>
    <r>
      <rPr>
        <i/>
        <sz val="10"/>
        <rFont val="Arial"/>
        <family val="2"/>
      </rPr>
      <t>dopuszcza się wymiar 75mmx100mm</t>
    </r>
  </si>
  <si>
    <r>
      <t>Sterylny wchłanialny proszek hemostatyczny do tamowania krwawień włośniczkowych z uszkodzonych narządów miąższowych i tkanek o działaniu natychmiastowym, a pełna hemostaza jest osiągana po ok.. 2 min.  u dzieci. Opakowanie 2g *</t>
    </r>
    <r>
      <rPr>
        <i/>
        <sz val="10"/>
        <rFont val="Arial"/>
        <family val="2"/>
      </rPr>
      <t>dopuszcza się proszek w opakowaniach po 1g z odpowiednim przeliczeniem ilośc tj. 32 op. Należy podać wielkość oferowanego opakowania i dokonać zmiany ilości</t>
    </r>
  </si>
  <si>
    <r>
      <t xml:space="preserve">36mm 1/2 koła okrągła tnąca tapercut </t>
    </r>
    <r>
      <rPr>
        <i/>
        <sz val="10"/>
        <rFont val="Arial"/>
        <family val="2"/>
      </rPr>
      <t>*dopuszcza się igłę wzmocnioną</t>
    </r>
  </si>
  <si>
    <t>*zmiana odpowiedzia 1</t>
  </si>
  <si>
    <t>załącznik 3.2 do siwz po zmianie</t>
  </si>
  <si>
    <r>
      <t>22mm 1/2 koła okrągła *</t>
    </r>
    <r>
      <rPr>
        <i/>
        <sz val="10"/>
        <rFont val="Arial"/>
        <family val="2"/>
      </rPr>
      <t>dopuszcza się igłę wzmocnioną</t>
    </r>
  </si>
  <si>
    <t>70cm *lub 90 cm</t>
  </si>
  <si>
    <r>
      <t xml:space="preserve">26mm 1/2 koła okrągła </t>
    </r>
    <r>
      <rPr>
        <i/>
        <sz val="10"/>
        <rFont val="Arial"/>
        <family val="2"/>
      </rPr>
      <t>*dopuszcza się igłę wzmocnioną</t>
    </r>
  </si>
  <si>
    <r>
      <t xml:space="preserve"> okrągła rozwarstwiająca Taper Point Plus 26mm 1/2 koła *</t>
    </r>
    <r>
      <rPr>
        <i/>
        <sz val="10"/>
        <rFont val="Arial"/>
        <family val="2"/>
      </rPr>
      <t>dopuszcza się igłę wzmocnioną</t>
    </r>
  </si>
  <si>
    <r>
      <t>13mm 1/2 koła okrągła *</t>
    </r>
    <r>
      <rPr>
        <i/>
        <sz val="10"/>
        <rFont val="Arial"/>
        <family val="2"/>
      </rPr>
      <t>dopuszcza się igłę wzmocnioną</t>
    </r>
  </si>
  <si>
    <r>
      <t xml:space="preserve">17mm </t>
    </r>
    <r>
      <rPr>
        <i/>
        <sz val="10"/>
        <rFont val="Arial"/>
        <family val="2"/>
      </rPr>
      <t>*lub 16mm</t>
    </r>
    <r>
      <rPr>
        <sz val="10"/>
        <rFont val="Arial"/>
        <family val="2"/>
      </rPr>
      <t xml:space="preserve"> 1/2 koła okrągla podwójna</t>
    </r>
  </si>
  <si>
    <r>
      <t>*</t>
    </r>
    <r>
      <rPr>
        <i/>
        <sz val="11"/>
        <rFont val="Arial Narrow"/>
        <family val="2"/>
      </rPr>
      <t>Zamawiający dopuszcza szwy wykonane z</t>
    </r>
    <r>
      <rPr>
        <b/>
        <i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>kwasu poliglikolowego i mlekowego, powleczone poliglikolidem laktydu i stearynianem wapnia, o podtrzymywaniu tkankowym ok.75% po 2 tygodniach, ok.50% po 3 tygodniach, ok.25% po 4 tygodniach, o czasie wchłaniania 56-70 dni</t>
    </r>
  </si>
  <si>
    <r>
      <t>31mm *</t>
    </r>
    <r>
      <rPr>
        <i/>
        <sz val="9"/>
        <rFont val="Arial"/>
        <family val="2"/>
      </rPr>
      <t xml:space="preserve"> lub 30 mm </t>
    </r>
    <r>
      <rPr>
        <sz val="9"/>
        <rFont val="Arial"/>
        <family val="2"/>
      </rPr>
      <t>1/2 koła okrągła wzmocniona</t>
    </r>
  </si>
  <si>
    <r>
      <t xml:space="preserve">31mm </t>
    </r>
    <r>
      <rPr>
        <i/>
        <sz val="10"/>
        <rFont val="Arial"/>
        <family val="2"/>
      </rPr>
      <t>*lub 30 mm</t>
    </r>
    <r>
      <rPr>
        <sz val="10"/>
        <rFont val="Arial"/>
        <family val="2"/>
      </rPr>
      <t xml:space="preserve"> 1/2 koła okrągła</t>
    </r>
  </si>
  <si>
    <t xml:space="preserve">zmiana odpowiedzią 1 </t>
  </si>
  <si>
    <r>
      <t>17mm  *</t>
    </r>
    <r>
      <rPr>
        <i/>
        <sz val="10"/>
        <rFont val="Arial"/>
        <family val="2"/>
      </rPr>
      <t>lub 16 mm</t>
    </r>
    <r>
      <rPr>
        <sz val="10"/>
        <rFont val="Arial"/>
        <family val="2"/>
      </rPr>
      <t>1/2 koła okrągła z podwójnymi igłami</t>
    </r>
  </si>
  <si>
    <r>
      <t>(6,4mmx100mm) x 6 plastrów pakowane w pojedynczej saszetce *</t>
    </r>
    <r>
      <rPr>
        <i/>
        <sz val="10"/>
        <rFont val="Arial"/>
        <family val="2"/>
      </rPr>
      <t xml:space="preserve">dopuszcza się plastry 6x100mmx 10 plastrów </t>
    </r>
  </si>
  <si>
    <t xml:space="preserve">* zmiana odpowiedzią 1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</si>
</sst>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8">
    <font>
      <sz val="10"/>
      <name val="Arial"/>
      <family val="2"/>
    </font>
    <font>
      <sz val="10"/>
      <name val="Arial P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4" fontId="6" fillId="0" borderId="0" xfId="17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2" fontId="0" fillId="0" borderId="0" xfId="19" applyNumberFormat="1" applyFont="1" applyFill="1" applyBorder="1" applyAlignment="1" applyProtection="1">
      <alignment horizontal="center" wrapText="1"/>
      <protection/>
    </xf>
    <xf numFmtId="1" fontId="4" fillId="0" borderId="0" xfId="19" applyNumberFormat="1" applyFont="1" applyFill="1" applyBorder="1" applyAlignment="1" applyProtection="1">
      <alignment horizont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0" fillId="0" borderId="3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1" fontId="0" fillId="0" borderId="11" xfId="19" applyNumberFormat="1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9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11" xfId="19" applyNumberFormat="1" applyFont="1" applyFill="1" applyBorder="1" applyAlignment="1" applyProtection="1">
      <alignment horizontal="right" wrapText="1"/>
      <protection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9" fontId="0" fillId="0" borderId="3" xfId="0" applyNumberFormat="1" applyBorder="1" applyAlignment="1">
      <alignment/>
    </xf>
    <xf numFmtId="4" fontId="0" fillId="0" borderId="0" xfId="0" applyNumberFormat="1" applyAlignment="1">
      <alignment/>
    </xf>
    <xf numFmtId="9" fontId="0" fillId="0" borderId="11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3" xfId="0" applyNumberFormat="1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 wrapText="1"/>
    </xf>
    <xf numFmtId="9" fontId="0" fillId="0" borderId="3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 wrapText="1"/>
    </xf>
    <xf numFmtId="4" fontId="0" fillId="0" borderId="3" xfId="0" applyNumberFormat="1" applyFont="1" applyFill="1" applyBorder="1" applyAlignment="1">
      <alignment horizontal="right" wrapText="1"/>
    </xf>
    <xf numFmtId="4" fontId="0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center" wrapText="1"/>
    </xf>
    <xf numFmtId="4" fontId="0" fillId="0" borderId="3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9" fontId="0" fillId="0" borderId="5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3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9" fontId="0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1" xfId="0" applyNumberFormat="1" applyBorder="1" applyAlignment="1">
      <alignment horizontal="center"/>
    </xf>
    <xf numFmtId="4" fontId="7" fillId="0" borderId="6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1" xfId="19" applyNumberFormat="1" applyFont="1" applyFill="1" applyBorder="1" applyAlignment="1" applyProtection="1">
      <alignment horizontal="right" wrapText="1"/>
      <protection/>
    </xf>
    <xf numFmtId="4" fontId="7" fillId="0" borderId="7" xfId="0" applyNumberFormat="1" applyFont="1" applyBorder="1" applyAlignment="1">
      <alignment/>
    </xf>
    <xf numFmtId="4" fontId="7" fillId="0" borderId="7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12" fillId="0" borderId="3" xfId="0" applyFont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5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14" fillId="0" borderId="6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Normal_PROF_EES_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21"/>
  <sheetViews>
    <sheetView workbookViewId="0" topLeftCell="A100">
      <selection activeCell="E77" sqref="E77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15.00390625" style="0" customWidth="1"/>
    <col min="4" max="4" width="8.28125" style="0" customWidth="1"/>
    <col min="5" max="5" width="34.8515625" style="0" customWidth="1"/>
    <col min="6" max="6" width="13.140625" style="0" customWidth="1"/>
    <col min="7" max="7" width="7.57421875" style="0" customWidth="1"/>
    <col min="8" max="9" width="7.8515625" style="0" customWidth="1"/>
    <col min="10" max="10" width="5.7109375" style="0" customWidth="1"/>
    <col min="11" max="11" width="9.28125" style="0" customWidth="1"/>
    <col min="12" max="12" width="11.00390625" style="0" customWidth="1"/>
    <col min="13" max="16" width="9.57421875" style="0" customWidth="1"/>
  </cols>
  <sheetData>
    <row r="2" spans="5:9" ht="12.75">
      <c r="E2" t="s">
        <v>0</v>
      </c>
      <c r="I2" t="s">
        <v>147</v>
      </c>
    </row>
    <row r="3" spans="2:12" ht="14.25" customHeight="1">
      <c r="B3" s="1" t="s">
        <v>130</v>
      </c>
      <c r="E3" s="1"/>
      <c r="I3" s="2"/>
      <c r="J3" s="2"/>
      <c r="K3" s="2"/>
      <c r="L3" s="2"/>
    </row>
    <row r="4" ht="24" customHeight="1">
      <c r="E4" s="1" t="s">
        <v>1</v>
      </c>
    </row>
    <row r="5" spans="1:24" ht="12.75">
      <c r="A5" s="3"/>
      <c r="B5" s="4" t="s">
        <v>2</v>
      </c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24" ht="12.75">
      <c r="A6" s="3"/>
      <c r="B6" s="4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</row>
    <row r="7" spans="1:24" ht="12.75">
      <c r="A7" s="3"/>
      <c r="B7" s="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</row>
    <row r="8" spans="1:24" ht="12.75">
      <c r="A8" s="3"/>
      <c r="B8" s="4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</row>
    <row r="9" spans="1:24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3"/>
      <c r="U9" s="3"/>
      <c r="V9" s="3"/>
      <c r="W9" s="3"/>
      <c r="X9" s="3"/>
    </row>
    <row r="10" spans="1:18" ht="36">
      <c r="A10" s="103" t="s">
        <v>6</v>
      </c>
      <c r="B10" s="103" t="s">
        <v>7</v>
      </c>
      <c r="C10" s="103" t="s">
        <v>8</v>
      </c>
      <c r="D10" s="103" t="s">
        <v>9</v>
      </c>
      <c r="E10" s="103" t="s">
        <v>10</v>
      </c>
      <c r="F10" s="103" t="s">
        <v>11</v>
      </c>
      <c r="G10" s="103" t="s">
        <v>12</v>
      </c>
      <c r="H10" s="103" t="s">
        <v>13</v>
      </c>
      <c r="I10" s="103" t="s">
        <v>14</v>
      </c>
      <c r="J10" s="103" t="s">
        <v>15</v>
      </c>
      <c r="K10" s="103" t="s">
        <v>16</v>
      </c>
      <c r="L10" s="103" t="s">
        <v>17</v>
      </c>
      <c r="M10" s="103" t="s">
        <v>18</v>
      </c>
      <c r="N10" s="6"/>
      <c r="O10" s="6"/>
      <c r="P10" s="7"/>
      <c r="Q10" s="8"/>
      <c r="R10" s="3"/>
    </row>
    <row r="11" spans="1:22" ht="25.5">
      <c r="A11" s="104">
        <v>1</v>
      </c>
      <c r="B11" s="104"/>
      <c r="C11" s="104"/>
      <c r="D11" s="104">
        <v>2</v>
      </c>
      <c r="E11" s="105" t="s">
        <v>19</v>
      </c>
      <c r="F11" s="104" t="s">
        <v>20</v>
      </c>
      <c r="G11" s="106">
        <v>2100</v>
      </c>
      <c r="H11" s="104"/>
      <c r="I11" s="121"/>
      <c r="J11" s="122"/>
      <c r="K11" s="123">
        <f>(I11*J11)+I11</f>
        <v>0</v>
      </c>
      <c r="L11" s="123">
        <f>G11*I11</f>
        <v>0</v>
      </c>
      <c r="M11" s="123">
        <f>(L11*J11)+L11</f>
        <v>0</v>
      </c>
      <c r="N11" s="9"/>
      <c r="O11" s="9"/>
      <c r="P11" s="10"/>
      <c r="Q11" s="11"/>
      <c r="R11" s="3"/>
      <c r="V11" s="12"/>
    </row>
    <row r="12" spans="1:22" ht="14.25">
      <c r="A12" s="104">
        <v>2</v>
      </c>
      <c r="B12" s="104"/>
      <c r="C12" s="104"/>
      <c r="D12" s="104">
        <v>2</v>
      </c>
      <c r="E12" s="105" t="s">
        <v>21</v>
      </c>
      <c r="F12" s="104" t="s">
        <v>20</v>
      </c>
      <c r="G12" s="106">
        <v>636</v>
      </c>
      <c r="H12" s="104"/>
      <c r="I12" s="121"/>
      <c r="J12" s="122"/>
      <c r="K12" s="123">
        <f>(I12*J12)+I12</f>
        <v>0</v>
      </c>
      <c r="L12" s="123">
        <f>G12*I12</f>
        <v>0</v>
      </c>
      <c r="M12" s="123">
        <f>(L12*J12)+L12</f>
        <v>0</v>
      </c>
      <c r="N12" s="9"/>
      <c r="O12" s="9"/>
      <c r="P12" s="10"/>
      <c r="Q12" s="11"/>
      <c r="R12" s="3"/>
      <c r="V12" s="12"/>
    </row>
    <row r="13" spans="1:22" ht="12.75" customHeight="1">
      <c r="A13" s="104">
        <v>3</v>
      </c>
      <c r="B13" s="104"/>
      <c r="C13" s="104"/>
      <c r="D13" s="104">
        <v>1</v>
      </c>
      <c r="E13" s="105" t="s">
        <v>22</v>
      </c>
      <c r="F13" s="104" t="s">
        <v>23</v>
      </c>
      <c r="G13" s="106">
        <v>120</v>
      </c>
      <c r="H13" s="104"/>
      <c r="I13" s="121"/>
      <c r="J13" s="122"/>
      <c r="K13" s="123">
        <f>(I13*J13)+I13</f>
        <v>0</v>
      </c>
      <c r="L13" s="123">
        <f>G13*I13</f>
        <v>0</v>
      </c>
      <c r="M13" s="123">
        <f>(L13*J13)+L13</f>
        <v>0</v>
      </c>
      <c r="N13" s="9"/>
      <c r="O13" s="9"/>
      <c r="P13" s="10"/>
      <c r="Q13" s="11"/>
      <c r="R13" s="3"/>
      <c r="V13" s="12"/>
    </row>
    <row r="14" spans="1:18" ht="15" customHeight="1">
      <c r="A14" s="104">
        <v>4</v>
      </c>
      <c r="B14" s="104"/>
      <c r="C14" s="104"/>
      <c r="D14" s="104" t="s">
        <v>24</v>
      </c>
      <c r="E14" s="104" t="s">
        <v>25</v>
      </c>
      <c r="F14" s="104" t="s">
        <v>23</v>
      </c>
      <c r="G14" s="106">
        <v>768</v>
      </c>
      <c r="H14" s="104"/>
      <c r="I14" s="121"/>
      <c r="J14" s="122"/>
      <c r="K14" s="123">
        <f>(I14*J14)+I14</f>
        <v>0</v>
      </c>
      <c r="L14" s="123">
        <f>G14*I14</f>
        <v>0</v>
      </c>
      <c r="M14" s="123">
        <f>(L14*J14)+L14</f>
        <v>0</v>
      </c>
      <c r="N14" s="9"/>
      <c r="O14" s="9"/>
      <c r="P14" s="10"/>
      <c r="Q14" s="13"/>
      <c r="R14" s="3"/>
    </row>
    <row r="15" spans="1:18" ht="15" customHeight="1">
      <c r="A15" s="104">
        <v>5</v>
      </c>
      <c r="B15" s="104"/>
      <c r="C15" s="104"/>
      <c r="D15" s="104" t="s">
        <v>26</v>
      </c>
      <c r="E15" s="104" t="s">
        <v>27</v>
      </c>
      <c r="F15" s="104" t="s">
        <v>23</v>
      </c>
      <c r="G15" s="106">
        <v>660</v>
      </c>
      <c r="H15" s="104"/>
      <c r="I15" s="121"/>
      <c r="J15" s="122"/>
      <c r="K15" s="123">
        <f>(I15*J15)+I15</f>
        <v>0</v>
      </c>
      <c r="L15" s="123">
        <f>G15*I15</f>
        <v>0</v>
      </c>
      <c r="M15" s="123">
        <f>(L15*J15)+L15</f>
        <v>0</v>
      </c>
      <c r="N15" s="9"/>
      <c r="O15" s="9"/>
      <c r="P15" s="10"/>
      <c r="Q15" s="13"/>
      <c r="R15" s="3"/>
    </row>
    <row r="16" spans="1:18" ht="15" customHeight="1">
      <c r="A16" s="104"/>
      <c r="B16" s="104" t="s">
        <v>28</v>
      </c>
      <c r="C16" s="104"/>
      <c r="D16" s="104"/>
      <c r="E16" s="118"/>
      <c r="F16" s="104"/>
      <c r="G16" s="106"/>
      <c r="H16" s="104"/>
      <c r="I16" s="121"/>
      <c r="J16" s="121"/>
      <c r="K16" s="121"/>
      <c r="L16" s="123">
        <f>SUM(L11:L15)</f>
        <v>0</v>
      </c>
      <c r="M16" s="179">
        <f>SUM(M11:M15)</f>
        <v>0</v>
      </c>
      <c r="N16" s="9"/>
      <c r="O16" s="9"/>
      <c r="P16" s="10"/>
      <c r="Q16" s="13"/>
      <c r="R16" s="3"/>
    </row>
    <row r="17" spans="1:18" ht="9.75" customHeight="1">
      <c r="A17" s="14"/>
      <c r="B17" s="14"/>
      <c r="C17" s="14"/>
      <c r="D17" s="14"/>
      <c r="E17" s="14"/>
      <c r="F17" s="14"/>
      <c r="G17" s="15"/>
      <c r="H17" s="14"/>
      <c r="I17" s="9"/>
      <c r="J17" s="14"/>
      <c r="K17" s="14"/>
      <c r="L17" s="9"/>
      <c r="M17" s="9"/>
      <c r="N17" s="9"/>
      <c r="O17" s="9"/>
      <c r="P17" s="10"/>
      <c r="Q17" s="13"/>
      <c r="R17" s="3"/>
    </row>
    <row r="18" spans="1:18" ht="12.75" customHeight="1">
      <c r="A18" s="14"/>
      <c r="B18" s="17"/>
      <c r="C18" s="3"/>
      <c r="D18" s="3"/>
      <c r="E18" s="3"/>
      <c r="F18" s="3"/>
      <c r="G18" s="3"/>
      <c r="H18" s="3"/>
      <c r="I18" s="9"/>
      <c r="J18" s="3"/>
      <c r="K18" s="3" t="s">
        <v>164</v>
      </c>
      <c r="L18" s="124">
        <f>M16-L16</f>
        <v>0</v>
      </c>
      <c r="M18" s="18"/>
      <c r="N18" s="18"/>
      <c r="O18" s="18"/>
      <c r="P18" s="18"/>
      <c r="Q18" s="3"/>
      <c r="R18" s="3"/>
    </row>
    <row r="19" spans="1:18" ht="17.25" customHeight="1">
      <c r="A19" s="14"/>
      <c r="B19" s="17"/>
      <c r="C19" s="3"/>
      <c r="D19" s="3"/>
      <c r="E19" s="3"/>
      <c r="F19" s="3"/>
      <c r="G19" s="3"/>
      <c r="H19" s="3"/>
      <c r="I19" s="9"/>
      <c r="J19" s="3"/>
      <c r="K19" s="3"/>
      <c r="L19" s="9"/>
      <c r="M19" s="18"/>
      <c r="N19" s="18"/>
      <c r="O19" s="18"/>
      <c r="P19" s="18"/>
      <c r="Q19" s="3"/>
      <c r="R19" s="3"/>
    </row>
    <row r="20" spans="1:18" ht="17.25" customHeight="1">
      <c r="A20" s="14"/>
      <c r="B20" s="17"/>
      <c r="C20" s="3"/>
      <c r="D20" s="3"/>
      <c r="E20" s="3"/>
      <c r="F20" s="3"/>
      <c r="G20" s="3"/>
      <c r="H20" s="3"/>
      <c r="I20" s="9"/>
      <c r="J20" s="3"/>
      <c r="K20" s="3"/>
      <c r="L20" s="9"/>
      <c r="M20" s="18"/>
      <c r="N20" s="18"/>
      <c r="O20" s="18"/>
      <c r="P20" s="18"/>
      <c r="Q20" s="3"/>
      <c r="R20" s="3"/>
    </row>
    <row r="21" spans="1:18" ht="17.25" customHeight="1">
      <c r="A21" s="14"/>
      <c r="B21" s="17"/>
      <c r="C21" s="3"/>
      <c r="D21" s="3"/>
      <c r="E21" s="3"/>
      <c r="F21" s="3"/>
      <c r="G21" s="3"/>
      <c r="H21" s="3"/>
      <c r="I21" s="9"/>
      <c r="J21" s="3"/>
      <c r="K21" s="3"/>
      <c r="L21" s="9"/>
      <c r="M21" s="18"/>
      <c r="N21" s="18"/>
      <c r="O21" s="18"/>
      <c r="P21" s="18"/>
      <c r="Q21" s="3"/>
      <c r="R21" s="3"/>
    </row>
    <row r="22" spans="1:18" ht="17.25" customHeight="1">
      <c r="A22" s="14"/>
      <c r="B22" s="17"/>
      <c r="C22" s="3"/>
      <c r="D22" s="3"/>
      <c r="E22" s="3"/>
      <c r="F22" s="3"/>
      <c r="G22" s="3"/>
      <c r="H22" s="3"/>
      <c r="I22" s="9"/>
      <c r="J22" s="3"/>
      <c r="K22" s="3"/>
      <c r="L22" s="9"/>
      <c r="M22" s="18"/>
      <c r="N22" s="18"/>
      <c r="O22" s="18"/>
      <c r="P22" s="18"/>
      <c r="Q22" s="3"/>
      <c r="R22" s="3"/>
    </row>
    <row r="23" spans="1:18" ht="17.25" customHeight="1">
      <c r="A23" s="14"/>
      <c r="B23" s="17"/>
      <c r="C23" s="3"/>
      <c r="D23" s="3"/>
      <c r="E23" s="3"/>
      <c r="F23" s="3"/>
      <c r="G23" s="3"/>
      <c r="H23" s="3"/>
      <c r="I23" s="9"/>
      <c r="J23" s="3"/>
      <c r="K23" s="3"/>
      <c r="L23" s="9"/>
      <c r="M23" s="18"/>
      <c r="N23" s="18"/>
      <c r="O23" s="18"/>
      <c r="P23" s="18"/>
      <c r="Q23" s="3"/>
      <c r="R23" s="3"/>
    </row>
    <row r="24" spans="1:18" ht="17.25" customHeight="1">
      <c r="A24" s="14"/>
      <c r="B24" s="17"/>
      <c r="C24" s="3"/>
      <c r="D24" s="3"/>
      <c r="E24" s="3"/>
      <c r="F24" s="3"/>
      <c r="G24" s="3"/>
      <c r="H24" s="3"/>
      <c r="I24" s="3"/>
      <c r="J24" s="3"/>
      <c r="K24" s="3"/>
      <c r="L24" s="9"/>
      <c r="M24" s="18"/>
      <c r="N24" s="18"/>
      <c r="O24" s="18"/>
      <c r="P24" s="18"/>
      <c r="Q24" s="3"/>
      <c r="R24" s="3"/>
    </row>
    <row r="25" spans="1:18" ht="17.25" customHeight="1">
      <c r="A25" s="14"/>
      <c r="B25" s="17"/>
      <c r="C25" s="3"/>
      <c r="D25" s="3"/>
      <c r="E25" s="3"/>
      <c r="F25" s="3"/>
      <c r="G25" s="3"/>
      <c r="H25" s="3"/>
      <c r="I25" s="3"/>
      <c r="J25" s="3"/>
      <c r="K25" s="3"/>
      <c r="L25" s="9"/>
      <c r="M25" s="18"/>
      <c r="N25" s="18"/>
      <c r="O25" s="18"/>
      <c r="P25" s="18"/>
      <c r="Q25" s="3"/>
      <c r="R25" s="3"/>
    </row>
    <row r="26" spans="1:18" ht="17.25" customHeight="1">
      <c r="A26" s="14"/>
      <c r="B26" s="17"/>
      <c r="C26" s="3"/>
      <c r="D26" s="3"/>
      <c r="E26" s="3"/>
      <c r="F26" s="3"/>
      <c r="G26" s="3"/>
      <c r="H26" s="3"/>
      <c r="I26" s="3"/>
      <c r="J26" s="3"/>
      <c r="K26" s="3"/>
      <c r="L26" s="9"/>
      <c r="M26" s="18"/>
      <c r="N26" s="18"/>
      <c r="O26" s="18"/>
      <c r="P26" s="18"/>
      <c r="Q26" s="3"/>
      <c r="R26" s="3"/>
    </row>
    <row r="27" spans="1:18" ht="17.25" customHeight="1">
      <c r="A27" s="14"/>
      <c r="B27" s="17"/>
      <c r="C27" s="3"/>
      <c r="D27" s="3"/>
      <c r="E27" s="3"/>
      <c r="F27" s="3"/>
      <c r="G27" s="3"/>
      <c r="H27" s="3"/>
      <c r="I27" s="3"/>
      <c r="J27" s="3"/>
      <c r="K27" s="3"/>
      <c r="L27" s="9"/>
      <c r="M27" s="18"/>
      <c r="N27" s="18"/>
      <c r="O27" s="18"/>
      <c r="P27" s="18"/>
      <c r="Q27" s="3"/>
      <c r="R27" s="3"/>
    </row>
    <row r="28" spans="1:18" ht="17.25" customHeight="1">
      <c r="A28" s="14"/>
      <c r="B28" s="17"/>
      <c r="C28" s="3"/>
      <c r="D28" s="3"/>
      <c r="E28" s="3"/>
      <c r="F28" s="3"/>
      <c r="G28" s="3"/>
      <c r="H28" s="3"/>
      <c r="I28" s="3"/>
      <c r="J28" s="3"/>
      <c r="K28" s="3"/>
      <c r="L28" s="9"/>
      <c r="M28" s="18"/>
      <c r="N28" s="18"/>
      <c r="O28" s="18"/>
      <c r="P28" s="18"/>
      <c r="Q28" s="3"/>
      <c r="R28" s="3"/>
    </row>
    <row r="29" spans="1:18" ht="30" customHeight="1">
      <c r="A29" s="14"/>
      <c r="B29" s="19" t="s">
        <v>131</v>
      </c>
      <c r="C29" s="3"/>
      <c r="D29" s="3"/>
      <c r="E29" s="20" t="s">
        <v>29</v>
      </c>
      <c r="F29" s="3" t="s">
        <v>0</v>
      </c>
      <c r="G29" s="3"/>
      <c r="H29" s="3"/>
      <c r="I29" s="3"/>
      <c r="J29" s="3" t="s">
        <v>188</v>
      </c>
      <c r="K29" s="3"/>
      <c r="L29" s="9"/>
      <c r="M29" s="18"/>
      <c r="N29" s="18"/>
      <c r="O29" s="18"/>
      <c r="P29" s="18"/>
      <c r="Q29" s="3"/>
      <c r="R29" s="3"/>
    </row>
    <row r="30" spans="1:18" ht="10.5" customHeight="1">
      <c r="A30" s="14"/>
      <c r="B30" s="17"/>
      <c r="C30" s="3"/>
      <c r="D30" s="3"/>
      <c r="E30" s="3"/>
      <c r="F30" s="3"/>
      <c r="G30" s="3"/>
      <c r="H30" s="3"/>
      <c r="I30" s="3"/>
      <c r="J30" s="3"/>
      <c r="K30" s="3"/>
      <c r="L30" s="9"/>
      <c r="M30" s="18"/>
      <c r="N30" s="18"/>
      <c r="O30" s="18"/>
      <c r="P30" s="18"/>
      <c r="Q30" s="3"/>
      <c r="R30" s="3"/>
    </row>
    <row r="31" spans="1:18" ht="12.75">
      <c r="A31" s="14"/>
      <c r="B31" s="3" t="s">
        <v>30</v>
      </c>
      <c r="C31" s="3"/>
      <c r="D31" s="3"/>
      <c r="E31" s="3"/>
      <c r="F31" s="3"/>
      <c r="G31" s="3"/>
      <c r="H31" s="3"/>
      <c r="I31" s="3"/>
      <c r="J31" s="3"/>
      <c r="K31" s="3"/>
      <c r="L31" s="9"/>
      <c r="M31" s="3"/>
      <c r="N31" s="3"/>
      <c r="O31" s="3"/>
      <c r="P31" s="3"/>
      <c r="Q31" s="3"/>
      <c r="R31" s="3"/>
    </row>
    <row r="32" spans="1:18" ht="12.75">
      <c r="A32" s="14"/>
      <c r="B32" s="3" t="s">
        <v>31</v>
      </c>
      <c r="C32" s="3"/>
      <c r="D32" s="3"/>
      <c r="E32" s="3"/>
      <c r="F32" s="3"/>
      <c r="G32" s="3"/>
      <c r="H32" s="3"/>
      <c r="I32" s="3"/>
      <c r="J32" s="3"/>
      <c r="K32" s="3"/>
      <c r="L32" s="9"/>
      <c r="M32" s="3"/>
      <c r="N32" s="3"/>
      <c r="O32" s="3"/>
      <c r="P32" s="3"/>
      <c r="Q32" s="3"/>
      <c r="R32" s="3"/>
    </row>
    <row r="33" spans="1:17" ht="38.25" customHeight="1">
      <c r="A33" s="104"/>
      <c r="B33" s="103" t="s">
        <v>7</v>
      </c>
      <c r="C33" s="103" t="s">
        <v>8</v>
      </c>
      <c r="D33" s="103" t="s">
        <v>9</v>
      </c>
      <c r="E33" s="103" t="s">
        <v>10</v>
      </c>
      <c r="F33" s="103" t="s">
        <v>11</v>
      </c>
      <c r="G33" s="103" t="s">
        <v>12</v>
      </c>
      <c r="H33" s="103" t="s">
        <v>32</v>
      </c>
      <c r="I33" s="103" t="s">
        <v>14</v>
      </c>
      <c r="J33" s="103" t="s">
        <v>15</v>
      </c>
      <c r="K33" s="103" t="s">
        <v>33</v>
      </c>
      <c r="L33" s="107" t="s">
        <v>17</v>
      </c>
      <c r="M33" s="103" t="s">
        <v>18</v>
      </c>
      <c r="N33" s="6"/>
      <c r="O33" s="6"/>
      <c r="P33" s="3"/>
      <c r="Q33" s="3"/>
    </row>
    <row r="34" spans="1:17" ht="36" customHeight="1">
      <c r="A34" s="104">
        <v>1</v>
      </c>
      <c r="B34" s="104"/>
      <c r="C34" s="108"/>
      <c r="D34" s="109">
        <v>1</v>
      </c>
      <c r="E34" s="120" t="s">
        <v>186</v>
      </c>
      <c r="F34" s="109" t="s">
        <v>20</v>
      </c>
      <c r="G34" s="106">
        <v>612</v>
      </c>
      <c r="H34" s="125"/>
      <c r="I34" s="127"/>
      <c r="J34" s="128"/>
      <c r="K34" s="126">
        <f>(I34*J34)+I34</f>
        <v>0</v>
      </c>
      <c r="L34" s="123">
        <f>(G34*I34)</f>
        <v>0</v>
      </c>
      <c r="M34" s="127">
        <f>(L34*J34)+L34</f>
        <v>0</v>
      </c>
      <c r="N34" s="21"/>
      <c r="O34" s="21"/>
      <c r="P34" s="22"/>
      <c r="Q34" s="3"/>
    </row>
    <row r="35" spans="1:17" ht="38.25" customHeight="1">
      <c r="A35" s="104">
        <v>2</v>
      </c>
      <c r="B35" s="104"/>
      <c r="C35" s="108"/>
      <c r="D35" s="109" t="s">
        <v>26</v>
      </c>
      <c r="E35" s="120" t="s">
        <v>189</v>
      </c>
      <c r="F35" s="109" t="s">
        <v>34</v>
      </c>
      <c r="G35" s="106">
        <v>276</v>
      </c>
      <c r="H35" s="125"/>
      <c r="I35" s="127"/>
      <c r="J35" s="128"/>
      <c r="K35" s="126">
        <f>(I35*J35)+I35</f>
        <v>0</v>
      </c>
      <c r="L35" s="123">
        <f>(G35*I35)</f>
        <v>0</v>
      </c>
      <c r="M35" s="127">
        <f>(L35*J35)+L35</f>
        <v>0</v>
      </c>
      <c r="N35" s="21"/>
      <c r="O35" s="21"/>
      <c r="P35" s="22"/>
      <c r="Q35" s="3"/>
    </row>
    <row r="36" spans="1:17" ht="16.5" customHeight="1">
      <c r="A36" s="104"/>
      <c r="B36" s="104" t="s">
        <v>28</v>
      </c>
      <c r="C36" s="108"/>
      <c r="D36" s="109"/>
      <c r="E36" s="109"/>
      <c r="F36" s="109"/>
      <c r="G36" s="106"/>
      <c r="H36" s="125"/>
      <c r="I36" s="127"/>
      <c r="J36" s="126"/>
      <c r="K36" s="126"/>
      <c r="L36" s="123">
        <f>SUM(L34:L35)</f>
        <v>0</v>
      </c>
      <c r="M36" s="180">
        <f>SUM(M34:M35)</f>
        <v>0</v>
      </c>
      <c r="N36" s="21"/>
      <c r="O36" s="21"/>
      <c r="P36" s="22"/>
      <c r="Q36" s="3"/>
    </row>
    <row r="37" spans="1:17" ht="16.5" customHeight="1">
      <c r="A37" s="14"/>
      <c r="B37" s="85" t="s">
        <v>187</v>
      </c>
      <c r="C37" s="23"/>
      <c r="D37" s="24"/>
      <c r="E37" s="24"/>
      <c r="F37" s="24"/>
      <c r="G37" s="15"/>
      <c r="H37" s="24"/>
      <c r="I37" s="21"/>
      <c r="J37" s="24"/>
      <c r="K37" s="23" t="s">
        <v>164</v>
      </c>
      <c r="L37" s="9">
        <f>M36-L36</f>
        <v>0</v>
      </c>
      <c r="M37" s="21"/>
      <c r="N37" s="21"/>
      <c r="O37" s="21"/>
      <c r="P37" s="22"/>
      <c r="Q37" s="3"/>
    </row>
    <row r="38" spans="1:17" ht="10.5" customHeight="1">
      <c r="A38" s="14"/>
      <c r="B38" s="14"/>
      <c r="C38" s="23"/>
      <c r="D38" s="24"/>
      <c r="E38" s="24"/>
      <c r="F38" s="24"/>
      <c r="G38" s="15"/>
      <c r="H38" s="24"/>
      <c r="I38" s="21"/>
      <c r="J38" s="24"/>
      <c r="K38" s="23"/>
      <c r="L38" s="9"/>
      <c r="M38" s="21"/>
      <c r="N38" s="21"/>
      <c r="O38" s="21"/>
      <c r="P38" s="22"/>
      <c r="Q38" s="3"/>
    </row>
    <row r="39" spans="1:17" ht="15" customHeight="1">
      <c r="A39" s="14"/>
      <c r="B39" s="19" t="s">
        <v>132</v>
      </c>
      <c r="C39" s="23"/>
      <c r="D39" s="24"/>
      <c r="E39" s="25" t="s">
        <v>35</v>
      </c>
      <c r="F39" s="3" t="s">
        <v>0</v>
      </c>
      <c r="G39" s="15"/>
      <c r="H39" s="24"/>
      <c r="I39" s="21" t="s">
        <v>148</v>
      </c>
      <c r="J39" s="24"/>
      <c r="K39" s="23" t="s">
        <v>169</v>
      </c>
      <c r="L39" s="9"/>
      <c r="M39" s="21"/>
      <c r="N39" s="21"/>
      <c r="O39" s="21"/>
      <c r="P39" s="22"/>
      <c r="Q39" s="3"/>
    </row>
    <row r="40" spans="1:17" ht="9" customHeight="1">
      <c r="A40" s="14"/>
      <c r="B40" s="14"/>
      <c r="C40" s="23"/>
      <c r="D40" s="24"/>
      <c r="E40" s="24"/>
      <c r="F40" s="24"/>
      <c r="G40" s="15"/>
      <c r="H40" s="24"/>
      <c r="I40" s="21"/>
      <c r="J40" s="24"/>
      <c r="K40" s="24"/>
      <c r="L40" s="9"/>
      <c r="M40" s="21"/>
      <c r="N40" s="21"/>
      <c r="O40" s="21"/>
      <c r="P40" s="22"/>
      <c r="Q40" s="3"/>
    </row>
    <row r="41" spans="1:17" ht="16.5" customHeight="1">
      <c r="A41" s="14"/>
      <c r="B41" s="3" t="s">
        <v>36</v>
      </c>
      <c r="C41" s="3"/>
      <c r="D41" s="3"/>
      <c r="E41" s="3"/>
      <c r="F41" s="3"/>
      <c r="G41" s="3"/>
      <c r="H41" s="3"/>
      <c r="I41" s="3"/>
      <c r="J41" s="3"/>
      <c r="K41" s="3"/>
      <c r="L41" s="9"/>
      <c r="M41" s="3"/>
      <c r="N41" s="3"/>
      <c r="O41" s="3"/>
      <c r="Q41" s="3"/>
    </row>
    <row r="42" spans="1:17" ht="16.5" customHeight="1">
      <c r="A42" s="14"/>
      <c r="B42" s="3" t="s">
        <v>37</v>
      </c>
      <c r="C42" s="3"/>
      <c r="D42" s="3"/>
      <c r="E42" s="3"/>
      <c r="F42" s="3"/>
      <c r="G42" s="3"/>
      <c r="H42" s="3"/>
      <c r="I42" s="3"/>
      <c r="J42" s="3"/>
      <c r="K42" s="3"/>
      <c r="L42" s="9"/>
      <c r="M42" s="3"/>
      <c r="N42" s="3"/>
      <c r="O42" s="3"/>
      <c r="Q42" s="3"/>
    </row>
    <row r="43" spans="1:17" ht="16.5" customHeight="1">
      <c r="A43" s="14"/>
      <c r="B43" s="3" t="s">
        <v>38</v>
      </c>
      <c r="C43" s="3"/>
      <c r="D43" s="3"/>
      <c r="E43" s="3"/>
      <c r="F43" s="3"/>
      <c r="G43" s="3"/>
      <c r="H43" s="3"/>
      <c r="I43" s="3"/>
      <c r="J43" s="3"/>
      <c r="K43" s="3"/>
      <c r="L43" s="9"/>
      <c r="M43" s="3"/>
      <c r="N43" s="3"/>
      <c r="O43" s="3"/>
      <c r="Q43" s="3"/>
    </row>
    <row r="44" spans="1:17" ht="16.5" customHeight="1">
      <c r="A44" s="14"/>
      <c r="B44" s="26" t="s">
        <v>39</v>
      </c>
      <c r="C44" s="3"/>
      <c r="D44" s="3"/>
      <c r="E44" s="3"/>
      <c r="F44" s="3"/>
      <c r="G44" s="3"/>
      <c r="H44" s="3"/>
      <c r="I44" s="3"/>
      <c r="J44" s="3"/>
      <c r="K44" s="3"/>
      <c r="L44" s="9"/>
      <c r="M44" s="3"/>
      <c r="N44" s="3"/>
      <c r="O44" s="3"/>
      <c r="Q44" s="3"/>
    </row>
    <row r="45" spans="1:17" ht="16.5" customHeight="1">
      <c r="A45" s="14"/>
      <c r="B45" t="s">
        <v>180</v>
      </c>
      <c r="C45" s="3"/>
      <c r="D45" s="3"/>
      <c r="E45" s="3"/>
      <c r="F45" s="3"/>
      <c r="G45" s="3"/>
      <c r="H45" s="3"/>
      <c r="I45" s="3"/>
      <c r="J45" s="3"/>
      <c r="K45" s="3"/>
      <c r="L45" s="9"/>
      <c r="M45" s="3"/>
      <c r="N45" s="3"/>
      <c r="O45" s="3"/>
      <c r="Q45" s="3"/>
    </row>
    <row r="46" spans="1:17" ht="35.25" customHeight="1">
      <c r="A46" s="104"/>
      <c r="B46" s="103" t="s">
        <v>7</v>
      </c>
      <c r="C46" s="103" t="s">
        <v>8</v>
      </c>
      <c r="D46" s="103" t="s">
        <v>9</v>
      </c>
      <c r="E46" s="103" t="s">
        <v>10</v>
      </c>
      <c r="F46" s="103" t="s">
        <v>11</v>
      </c>
      <c r="G46" s="103" t="s">
        <v>12</v>
      </c>
      <c r="H46" s="103" t="s">
        <v>32</v>
      </c>
      <c r="I46" s="103" t="s">
        <v>14</v>
      </c>
      <c r="J46" s="103" t="s">
        <v>15</v>
      </c>
      <c r="K46" s="103" t="s">
        <v>40</v>
      </c>
      <c r="L46" s="107" t="s">
        <v>17</v>
      </c>
      <c r="M46" s="103" t="s">
        <v>18</v>
      </c>
      <c r="N46" s="6"/>
      <c r="O46" s="6"/>
      <c r="Q46" s="3"/>
    </row>
    <row r="47" spans="1:17" ht="25.5" customHeight="1">
      <c r="A47" s="104">
        <v>1</v>
      </c>
      <c r="B47" s="110"/>
      <c r="C47" s="104"/>
      <c r="D47" s="104" t="s">
        <v>24</v>
      </c>
      <c r="E47" s="105" t="s">
        <v>41</v>
      </c>
      <c r="F47" s="186" t="s">
        <v>167</v>
      </c>
      <c r="G47" s="106">
        <v>144</v>
      </c>
      <c r="H47" s="104"/>
      <c r="I47" s="123"/>
      <c r="J47" s="128"/>
      <c r="K47" s="126">
        <f>(I47*J47)+I47</f>
        <v>0</v>
      </c>
      <c r="L47" s="123">
        <f>(G47*I47)</f>
        <v>0</v>
      </c>
      <c r="M47" s="126">
        <f>(L47*J47)+L47</f>
        <v>0</v>
      </c>
      <c r="N47" s="27"/>
      <c r="O47" s="27"/>
      <c r="P47" s="9"/>
      <c r="Q47" s="3"/>
    </row>
    <row r="48" spans="1:17" ht="28.5" customHeight="1">
      <c r="A48" s="104">
        <v>2</v>
      </c>
      <c r="B48" s="110"/>
      <c r="C48" s="104"/>
      <c r="D48" s="104" t="s">
        <v>26</v>
      </c>
      <c r="E48" s="105" t="s">
        <v>43</v>
      </c>
      <c r="F48" s="186" t="s">
        <v>167</v>
      </c>
      <c r="G48" s="106">
        <v>48</v>
      </c>
      <c r="H48" s="104"/>
      <c r="I48" s="123"/>
      <c r="J48" s="128"/>
      <c r="K48" s="126">
        <f>(I48*J48)+I48</f>
        <v>0</v>
      </c>
      <c r="L48" s="123">
        <f>(G48*I48)</f>
        <v>0</v>
      </c>
      <c r="M48" s="126">
        <f>(L48*J48)+L48</f>
        <v>0</v>
      </c>
      <c r="N48" s="27"/>
      <c r="O48" s="27"/>
      <c r="P48" s="9"/>
      <c r="Q48" s="3"/>
    </row>
    <row r="49" spans="1:17" ht="25.5">
      <c r="A49" s="104">
        <v>3</v>
      </c>
      <c r="B49" s="110"/>
      <c r="C49" s="104"/>
      <c r="D49" s="104" t="s">
        <v>26</v>
      </c>
      <c r="E49" s="105" t="s">
        <v>44</v>
      </c>
      <c r="F49" s="186" t="s">
        <v>167</v>
      </c>
      <c r="G49" s="106">
        <v>180</v>
      </c>
      <c r="H49" s="104"/>
      <c r="I49" s="123"/>
      <c r="J49" s="128"/>
      <c r="K49" s="126">
        <f>(I49*J49)+I49</f>
        <v>0</v>
      </c>
      <c r="L49" s="123">
        <f>(G49*I49)</f>
        <v>0</v>
      </c>
      <c r="M49" s="126">
        <f>(L49*J49)+L49</f>
        <v>0</v>
      </c>
      <c r="N49" s="27"/>
      <c r="O49" s="27"/>
      <c r="P49" s="22"/>
      <c r="Q49" s="3"/>
    </row>
    <row r="50" spans="1:17" ht="16.5" customHeight="1">
      <c r="A50" s="104"/>
      <c r="B50" s="110" t="s">
        <v>28</v>
      </c>
      <c r="C50" s="104"/>
      <c r="D50" s="104"/>
      <c r="E50" s="105"/>
      <c r="F50" s="104"/>
      <c r="G50" s="106"/>
      <c r="H50" s="104"/>
      <c r="I50" s="123"/>
      <c r="J50" s="126"/>
      <c r="K50" s="126"/>
      <c r="L50" s="123">
        <f>SUM(L47:L49)</f>
        <v>0</v>
      </c>
      <c r="M50" s="180">
        <f>SUM(M47:M49)</f>
        <v>0</v>
      </c>
      <c r="N50" s="27"/>
      <c r="O50" s="27"/>
      <c r="P50" s="9"/>
      <c r="Q50" s="3"/>
    </row>
    <row r="51" spans="1:17" ht="16.5" customHeight="1">
      <c r="A51" s="14"/>
      <c r="B51" s="187" t="s">
        <v>170</v>
      </c>
      <c r="C51" s="14"/>
      <c r="D51" s="14"/>
      <c r="E51" s="7"/>
      <c r="F51" s="14"/>
      <c r="G51" s="15"/>
      <c r="H51" s="14"/>
      <c r="I51" s="9"/>
      <c r="J51" s="24"/>
      <c r="K51" s="23" t="s">
        <v>164</v>
      </c>
      <c r="L51" s="9">
        <f>M50-L50</f>
        <v>0</v>
      </c>
      <c r="M51" s="27"/>
      <c r="N51" s="27"/>
      <c r="O51" s="27"/>
      <c r="P51" s="9"/>
      <c r="Q51" s="3"/>
    </row>
    <row r="52" spans="1:17" ht="46.5" customHeight="1">
      <c r="A52" s="14"/>
      <c r="B52" s="26"/>
      <c r="C52" s="14"/>
      <c r="D52" s="14"/>
      <c r="E52" s="7"/>
      <c r="F52" s="14"/>
      <c r="G52" s="15"/>
      <c r="H52" s="14"/>
      <c r="I52" s="9"/>
      <c r="J52" s="24"/>
      <c r="K52" s="24"/>
      <c r="L52" s="9"/>
      <c r="M52" s="27"/>
      <c r="N52" s="27"/>
      <c r="O52" s="27"/>
      <c r="P52" s="9"/>
      <c r="Q52" s="3"/>
    </row>
    <row r="53" spans="1:17" ht="16.5" customHeight="1">
      <c r="A53" s="14"/>
      <c r="B53" s="26"/>
      <c r="C53" s="14"/>
      <c r="D53" s="14"/>
      <c r="E53" s="7"/>
      <c r="F53" s="14"/>
      <c r="G53" s="15"/>
      <c r="H53" s="14"/>
      <c r="I53" s="9"/>
      <c r="J53" s="24"/>
      <c r="K53" s="23" t="s">
        <v>149</v>
      </c>
      <c r="L53" s="9"/>
      <c r="M53" s="21" t="s">
        <v>169</v>
      </c>
      <c r="N53" s="27"/>
      <c r="O53" s="27"/>
      <c r="P53" s="9"/>
      <c r="Q53" s="3"/>
    </row>
    <row r="54" spans="1:17" ht="16.5" customHeight="1">
      <c r="A54" s="14"/>
      <c r="B54" s="28" t="s">
        <v>133</v>
      </c>
      <c r="C54" s="14"/>
      <c r="D54" s="14"/>
      <c r="E54" s="29" t="s">
        <v>45</v>
      </c>
      <c r="F54" s="115" t="s">
        <v>0</v>
      </c>
      <c r="G54" s="15"/>
      <c r="H54" s="14"/>
      <c r="I54" s="9"/>
      <c r="J54" s="24"/>
      <c r="K54" s="24"/>
      <c r="L54" s="9"/>
      <c r="M54" s="27"/>
      <c r="N54" s="27"/>
      <c r="O54" s="27"/>
      <c r="P54" s="9"/>
      <c r="Q54" s="3"/>
    </row>
    <row r="55" spans="1:17" ht="16.5" customHeight="1">
      <c r="A55" s="14"/>
      <c r="B55" s="26"/>
      <c r="C55" s="14"/>
      <c r="D55" s="14"/>
      <c r="E55" s="7"/>
      <c r="F55" s="14"/>
      <c r="G55" s="15"/>
      <c r="H55" s="14"/>
      <c r="I55" s="9"/>
      <c r="J55" s="24"/>
      <c r="K55" s="24"/>
      <c r="L55" s="9"/>
      <c r="M55" s="27"/>
      <c r="N55" s="27"/>
      <c r="O55" s="27"/>
      <c r="P55" s="9"/>
      <c r="Q55" s="3"/>
    </row>
    <row r="56" spans="1:17" ht="16.5" customHeight="1">
      <c r="A56" s="14"/>
      <c r="B56" s="3" t="s">
        <v>46</v>
      </c>
      <c r="C56" s="3"/>
      <c r="D56" s="3"/>
      <c r="E56" s="3"/>
      <c r="F56" s="3"/>
      <c r="G56" s="3"/>
      <c r="H56" s="3"/>
      <c r="I56" s="3"/>
      <c r="J56" s="3"/>
      <c r="K56" s="3"/>
      <c r="L56" s="9"/>
      <c r="M56" s="3"/>
      <c r="N56" s="3"/>
      <c r="O56" s="3"/>
      <c r="Q56" s="3"/>
    </row>
    <row r="57" spans="1:17" ht="16.5" customHeight="1">
      <c r="A57" s="14"/>
      <c r="B57" s="3" t="s">
        <v>47</v>
      </c>
      <c r="C57" s="3"/>
      <c r="D57" s="3"/>
      <c r="E57" s="3"/>
      <c r="F57" s="3"/>
      <c r="G57" s="3"/>
      <c r="H57" s="3"/>
      <c r="I57" s="3"/>
      <c r="J57" s="3"/>
      <c r="K57" s="3"/>
      <c r="L57" s="9"/>
      <c r="M57" s="3"/>
      <c r="N57" s="3"/>
      <c r="O57" s="3"/>
      <c r="Q57" s="3"/>
    </row>
    <row r="58" spans="1:17" ht="16.5" customHeight="1">
      <c r="A58" s="14"/>
      <c r="B58" s="193"/>
      <c r="C58" s="194"/>
      <c r="D58" s="194"/>
      <c r="E58" s="194"/>
      <c r="F58" s="194"/>
      <c r="G58" s="194"/>
      <c r="H58" s="3"/>
      <c r="I58" s="3"/>
      <c r="J58" s="3"/>
      <c r="K58" s="3"/>
      <c r="L58" s="9"/>
      <c r="M58" s="3"/>
      <c r="N58" s="3"/>
      <c r="O58" s="3"/>
      <c r="Q58" s="3"/>
    </row>
    <row r="59" spans="1:17" ht="36" customHeight="1">
      <c r="A59" s="104"/>
      <c r="B59" s="103" t="s">
        <v>7</v>
      </c>
      <c r="C59" s="103" t="s">
        <v>8</v>
      </c>
      <c r="D59" s="103" t="s">
        <v>9</v>
      </c>
      <c r="E59" s="103" t="s">
        <v>10</v>
      </c>
      <c r="F59" s="103" t="s">
        <v>11</v>
      </c>
      <c r="G59" s="103" t="s">
        <v>12</v>
      </c>
      <c r="H59" s="103" t="s">
        <v>32</v>
      </c>
      <c r="I59" s="103" t="s">
        <v>14</v>
      </c>
      <c r="J59" s="103" t="s">
        <v>15</v>
      </c>
      <c r="K59" s="103" t="s">
        <v>40</v>
      </c>
      <c r="L59" s="107" t="s">
        <v>17</v>
      </c>
      <c r="M59" s="103" t="s">
        <v>18</v>
      </c>
      <c r="N59" s="6"/>
      <c r="O59" s="6"/>
      <c r="Q59" s="3"/>
    </row>
    <row r="60" spans="1:17" ht="12.75" customHeight="1">
      <c r="A60" s="104">
        <v>1</v>
      </c>
      <c r="B60" s="111"/>
      <c r="C60" s="105"/>
      <c r="D60" s="105">
        <v>2</v>
      </c>
      <c r="E60" s="105" t="s">
        <v>48</v>
      </c>
      <c r="F60" s="105" t="s">
        <v>20</v>
      </c>
      <c r="G60" s="112">
        <v>900</v>
      </c>
      <c r="H60" s="104"/>
      <c r="I60" s="130"/>
      <c r="J60" s="136"/>
      <c r="K60" s="130">
        <f>(I60*J60)+I60</f>
        <v>0</v>
      </c>
      <c r="L60" s="123">
        <f>(G60*I60)</f>
        <v>0</v>
      </c>
      <c r="M60" s="131">
        <f>(L60*J60)+L60</f>
        <v>0</v>
      </c>
      <c r="N60" s="35"/>
      <c r="O60" s="35"/>
      <c r="P60" s="36"/>
      <c r="Q60" s="3"/>
    </row>
    <row r="61" spans="1:17" ht="12.75">
      <c r="A61" s="104">
        <v>2</v>
      </c>
      <c r="B61" s="110"/>
      <c r="C61" s="105"/>
      <c r="D61" s="104">
        <v>1</v>
      </c>
      <c r="E61" s="105" t="s">
        <v>48</v>
      </c>
      <c r="F61" s="104" t="s">
        <v>20</v>
      </c>
      <c r="G61" s="109">
        <v>48</v>
      </c>
      <c r="H61" s="104"/>
      <c r="I61" s="130"/>
      <c r="J61" s="136"/>
      <c r="K61" s="130">
        <f aca="true" t="shared" si="0" ref="K61:K69">(I61*J61)+I61</f>
        <v>0</v>
      </c>
      <c r="L61" s="123">
        <f aca="true" t="shared" si="1" ref="L61:L69">(G61*I61)</f>
        <v>0</v>
      </c>
      <c r="M61" s="131">
        <f aca="true" t="shared" si="2" ref="M61:M69">(L61*J61)+L61</f>
        <v>0</v>
      </c>
      <c r="N61" s="35"/>
      <c r="O61" s="35"/>
      <c r="P61" s="12"/>
      <c r="Q61" s="3"/>
    </row>
    <row r="62" spans="1:17" ht="35.25" customHeight="1">
      <c r="A62" s="104">
        <v>3</v>
      </c>
      <c r="B62" s="110"/>
      <c r="C62" s="105"/>
      <c r="D62" s="104">
        <v>1</v>
      </c>
      <c r="E62" s="111" t="s">
        <v>49</v>
      </c>
      <c r="F62" s="104" t="s">
        <v>50</v>
      </c>
      <c r="G62" s="109">
        <v>24</v>
      </c>
      <c r="H62" s="104"/>
      <c r="I62" s="130"/>
      <c r="J62" s="136"/>
      <c r="K62" s="130">
        <f t="shared" si="0"/>
        <v>0</v>
      </c>
      <c r="L62" s="123">
        <f t="shared" si="1"/>
        <v>0</v>
      </c>
      <c r="M62" s="131">
        <f t="shared" si="2"/>
        <v>0</v>
      </c>
      <c r="N62" s="35"/>
      <c r="O62" s="35"/>
      <c r="Q62" s="3"/>
    </row>
    <row r="63" spans="1:17" ht="30" customHeight="1">
      <c r="A63" s="104">
        <v>4</v>
      </c>
      <c r="B63" s="110"/>
      <c r="C63" s="105"/>
      <c r="D63" s="104">
        <v>0</v>
      </c>
      <c r="E63" s="105" t="s">
        <v>48</v>
      </c>
      <c r="F63" s="186" t="s">
        <v>190</v>
      </c>
      <c r="G63" s="109">
        <v>120</v>
      </c>
      <c r="H63" s="104"/>
      <c r="I63" s="130"/>
      <c r="J63" s="136"/>
      <c r="K63" s="130">
        <f t="shared" si="0"/>
        <v>0</v>
      </c>
      <c r="L63" s="123">
        <f t="shared" si="1"/>
        <v>0</v>
      </c>
      <c r="M63" s="131">
        <f t="shared" si="2"/>
        <v>0</v>
      </c>
      <c r="N63" s="35"/>
      <c r="O63" s="35"/>
      <c r="Q63" s="3"/>
    </row>
    <row r="64" spans="1:17" ht="36.75" customHeight="1">
      <c r="A64" s="104">
        <v>5</v>
      </c>
      <c r="B64" s="110"/>
      <c r="C64" s="105"/>
      <c r="D64" s="104" t="s">
        <v>24</v>
      </c>
      <c r="E64" s="186" t="s">
        <v>191</v>
      </c>
      <c r="F64" s="104" t="s">
        <v>42</v>
      </c>
      <c r="G64" s="109">
        <v>600</v>
      </c>
      <c r="H64" s="104"/>
      <c r="I64" s="130"/>
      <c r="J64" s="136"/>
      <c r="K64" s="130">
        <f t="shared" si="0"/>
        <v>0</v>
      </c>
      <c r="L64" s="123">
        <f t="shared" si="1"/>
        <v>0</v>
      </c>
      <c r="M64" s="131">
        <f t="shared" si="2"/>
        <v>0</v>
      </c>
      <c r="N64" s="35"/>
      <c r="O64" s="35"/>
      <c r="Q64" s="3"/>
    </row>
    <row r="65" spans="1:17" ht="43.5" customHeight="1">
      <c r="A65" s="104">
        <v>6</v>
      </c>
      <c r="B65" s="110"/>
      <c r="C65" s="105"/>
      <c r="D65" s="104" t="s">
        <v>26</v>
      </c>
      <c r="E65" s="186" t="s">
        <v>192</v>
      </c>
      <c r="F65" s="104" t="s">
        <v>42</v>
      </c>
      <c r="G65" s="109">
        <v>36</v>
      </c>
      <c r="H65" s="104"/>
      <c r="I65" s="130"/>
      <c r="J65" s="128"/>
      <c r="K65" s="130">
        <f t="shared" si="0"/>
        <v>0</v>
      </c>
      <c r="L65" s="123">
        <f t="shared" si="1"/>
        <v>0</v>
      </c>
      <c r="M65" s="131">
        <f t="shared" si="2"/>
        <v>0</v>
      </c>
      <c r="N65" s="35"/>
      <c r="O65" s="35"/>
      <c r="Q65" s="3"/>
    </row>
    <row r="66" spans="1:15" ht="36.75" customHeight="1">
      <c r="A66" s="104">
        <v>7</v>
      </c>
      <c r="B66" s="110"/>
      <c r="C66" s="105"/>
      <c r="D66" s="104" t="s">
        <v>26</v>
      </c>
      <c r="E66" s="186" t="s">
        <v>181</v>
      </c>
      <c r="F66" s="104" t="s">
        <v>52</v>
      </c>
      <c r="G66" s="109">
        <v>144</v>
      </c>
      <c r="H66" s="104"/>
      <c r="I66" s="130"/>
      <c r="J66" s="128"/>
      <c r="K66" s="130">
        <f t="shared" si="0"/>
        <v>0</v>
      </c>
      <c r="L66" s="123">
        <f t="shared" si="1"/>
        <v>0</v>
      </c>
      <c r="M66" s="131">
        <f t="shared" si="2"/>
        <v>0</v>
      </c>
      <c r="N66" s="35"/>
      <c r="O66" s="35"/>
    </row>
    <row r="67" spans="1:15" ht="31.5" customHeight="1">
      <c r="A67" s="104">
        <v>8</v>
      </c>
      <c r="B67" s="110"/>
      <c r="C67" s="105"/>
      <c r="D67" s="104" t="s">
        <v>53</v>
      </c>
      <c r="E67" s="186" t="s">
        <v>194</v>
      </c>
      <c r="F67" s="104" t="s">
        <v>20</v>
      </c>
      <c r="G67" s="109">
        <v>72</v>
      </c>
      <c r="H67" s="104"/>
      <c r="I67" s="130"/>
      <c r="J67" s="128"/>
      <c r="K67" s="130">
        <f t="shared" si="0"/>
        <v>0</v>
      </c>
      <c r="L67" s="123">
        <f t="shared" si="1"/>
        <v>0</v>
      </c>
      <c r="M67" s="131">
        <f t="shared" si="2"/>
        <v>0</v>
      </c>
      <c r="N67" s="35"/>
      <c r="O67" s="35"/>
    </row>
    <row r="68" spans="1:15" ht="35.25" customHeight="1">
      <c r="A68" s="104">
        <v>9</v>
      </c>
      <c r="B68" s="110"/>
      <c r="C68" s="105"/>
      <c r="D68" s="104" t="s">
        <v>53</v>
      </c>
      <c r="E68" s="186" t="s">
        <v>193</v>
      </c>
      <c r="F68" s="104" t="s">
        <v>54</v>
      </c>
      <c r="G68" s="109">
        <v>24</v>
      </c>
      <c r="H68" s="104"/>
      <c r="I68" s="130"/>
      <c r="J68" s="128"/>
      <c r="K68" s="130">
        <f t="shared" si="0"/>
        <v>0</v>
      </c>
      <c r="L68" s="123">
        <f t="shared" si="1"/>
        <v>0</v>
      </c>
      <c r="M68" s="131">
        <f t="shared" si="2"/>
        <v>0</v>
      </c>
      <c r="N68" s="35"/>
      <c r="O68" s="35"/>
    </row>
    <row r="69" spans="1:15" ht="39" customHeight="1">
      <c r="A69" s="104">
        <v>10</v>
      </c>
      <c r="B69" s="110"/>
      <c r="C69" s="105"/>
      <c r="D69" s="104" t="s">
        <v>53</v>
      </c>
      <c r="E69" s="186" t="s">
        <v>182</v>
      </c>
      <c r="F69" s="104" t="s">
        <v>42</v>
      </c>
      <c r="G69" s="109">
        <v>24</v>
      </c>
      <c r="H69" s="104"/>
      <c r="I69" s="130"/>
      <c r="J69" s="128"/>
      <c r="K69" s="130">
        <f t="shared" si="0"/>
        <v>0</v>
      </c>
      <c r="L69" s="123">
        <f t="shared" si="1"/>
        <v>0</v>
      </c>
      <c r="M69" s="131">
        <f t="shared" si="2"/>
        <v>0</v>
      </c>
      <c r="N69" s="35"/>
      <c r="O69" s="35"/>
    </row>
    <row r="70" spans="1:15" ht="23.25" customHeight="1">
      <c r="A70" s="104"/>
      <c r="B70" s="110" t="s">
        <v>28</v>
      </c>
      <c r="C70" s="105"/>
      <c r="D70" s="104"/>
      <c r="E70" s="104"/>
      <c r="F70" s="104"/>
      <c r="G70" s="109"/>
      <c r="H70" s="104"/>
      <c r="I70" s="123"/>
      <c r="J70" s="126"/>
      <c r="K70" s="126"/>
      <c r="L70" s="123">
        <f>SUM(L60:L69)</f>
        <v>0</v>
      </c>
      <c r="M70" s="181">
        <f>SUM(M60:M69)</f>
        <v>0</v>
      </c>
      <c r="N70" s="35"/>
      <c r="O70" s="35"/>
    </row>
    <row r="71" spans="1:15" ht="21.75" customHeight="1">
      <c r="A71" s="3"/>
      <c r="B71" s="3" t="s">
        <v>170</v>
      </c>
      <c r="C71" s="24"/>
      <c r="D71" s="3"/>
      <c r="E71" s="3"/>
      <c r="F71" s="3"/>
      <c r="G71" s="3"/>
      <c r="H71" s="3"/>
      <c r="I71" s="3"/>
      <c r="J71" s="23"/>
      <c r="K71" s="23" t="s">
        <v>164</v>
      </c>
      <c r="L71" s="9">
        <f>M70-L70</f>
        <v>0</v>
      </c>
      <c r="M71" s="3"/>
      <c r="N71" s="3"/>
      <c r="O71" s="3"/>
    </row>
    <row r="72" spans="10:12" ht="12.75">
      <c r="J72" s="3"/>
      <c r="K72" s="3"/>
      <c r="L72" s="9"/>
    </row>
    <row r="73" spans="9:12" ht="18" customHeight="1">
      <c r="I73" t="s">
        <v>150</v>
      </c>
      <c r="J73" s="3"/>
      <c r="K73" s="3"/>
      <c r="L73" s="159" t="s">
        <v>169</v>
      </c>
    </row>
    <row r="74" spans="2:6" ht="12.75">
      <c r="B74" s="42" t="s">
        <v>134</v>
      </c>
      <c r="E74" s="42" t="s">
        <v>55</v>
      </c>
      <c r="F74" t="s">
        <v>0</v>
      </c>
    </row>
    <row r="77" ht="12.75">
      <c r="B77" t="s">
        <v>56</v>
      </c>
    </row>
    <row r="78" ht="12.75">
      <c r="B78" t="s">
        <v>57</v>
      </c>
    </row>
    <row r="79" ht="12.75">
      <c r="B79" t="s">
        <v>58</v>
      </c>
    </row>
    <row r="80" ht="12.75">
      <c r="B80" t="s">
        <v>59</v>
      </c>
    </row>
    <row r="81" ht="12.75">
      <c r="B81" t="s">
        <v>60</v>
      </c>
    </row>
    <row r="82" spans="2:11" ht="12.75">
      <c r="B82" s="197" t="s">
        <v>168</v>
      </c>
      <c r="C82" s="197"/>
      <c r="D82" s="197"/>
      <c r="E82" s="197"/>
      <c r="F82" s="197"/>
      <c r="G82" s="197"/>
      <c r="H82" s="197"/>
      <c r="I82" s="197"/>
      <c r="J82" s="197"/>
      <c r="K82" s="197"/>
    </row>
    <row r="83" spans="2:11" ht="12.75">
      <c r="B83" s="198"/>
      <c r="C83" s="198"/>
      <c r="D83" s="198"/>
      <c r="E83" s="198"/>
      <c r="F83" s="198"/>
      <c r="G83" s="198"/>
      <c r="H83" s="198"/>
      <c r="I83" s="198"/>
      <c r="J83" s="198"/>
      <c r="K83" s="198"/>
    </row>
    <row r="84" spans="2:11" ht="36" customHeight="1">
      <c r="B84" s="199" t="s">
        <v>195</v>
      </c>
      <c r="C84" s="199"/>
      <c r="D84" s="199"/>
      <c r="E84" s="199"/>
      <c r="F84" s="199"/>
      <c r="G84" s="199"/>
      <c r="H84" s="199"/>
      <c r="I84" s="199"/>
      <c r="J84" s="199"/>
      <c r="K84" s="199"/>
    </row>
    <row r="85" spans="1:13" ht="38.25">
      <c r="A85" s="38" t="s">
        <v>6</v>
      </c>
      <c r="B85" s="38" t="s">
        <v>7</v>
      </c>
      <c r="C85" s="38" t="s">
        <v>8</v>
      </c>
      <c r="D85" s="43" t="s">
        <v>9</v>
      </c>
      <c r="E85" s="38" t="s">
        <v>10</v>
      </c>
      <c r="F85" s="38" t="s">
        <v>61</v>
      </c>
      <c r="G85" s="43" t="s">
        <v>12</v>
      </c>
      <c r="H85" s="43" t="s">
        <v>62</v>
      </c>
      <c r="I85" s="43" t="s">
        <v>14</v>
      </c>
      <c r="J85" s="38" t="s">
        <v>15</v>
      </c>
      <c r="K85" s="43" t="s">
        <v>40</v>
      </c>
      <c r="L85" s="43" t="s">
        <v>17</v>
      </c>
      <c r="M85" s="43" t="s">
        <v>18</v>
      </c>
    </row>
    <row r="86" spans="1:13" ht="12.75">
      <c r="A86" s="44">
        <v>1</v>
      </c>
      <c r="B86" s="44"/>
      <c r="C86" s="44"/>
      <c r="D86" s="38" t="s">
        <v>26</v>
      </c>
      <c r="E86" s="38" t="s">
        <v>63</v>
      </c>
      <c r="F86" s="38" t="s">
        <v>64</v>
      </c>
      <c r="G86" s="44">
        <v>1128</v>
      </c>
      <c r="H86" s="44"/>
      <c r="I86" s="132"/>
      <c r="J86" s="134"/>
      <c r="K86" s="132">
        <f>(I86*J86)+I86</f>
        <v>0</v>
      </c>
      <c r="L86" s="132">
        <f>(G86*I86)</f>
        <v>0</v>
      </c>
      <c r="M86" s="132">
        <f>(L86*J86)+L86</f>
        <v>0</v>
      </c>
    </row>
    <row r="87" spans="1:13" ht="12.75">
      <c r="A87" s="44">
        <v>2</v>
      </c>
      <c r="B87" s="44"/>
      <c r="C87" s="44"/>
      <c r="D87" s="38" t="s">
        <v>24</v>
      </c>
      <c r="E87" s="38" t="s">
        <v>63</v>
      </c>
      <c r="F87" s="38" t="s">
        <v>64</v>
      </c>
      <c r="G87" s="44">
        <v>768</v>
      </c>
      <c r="H87" s="44"/>
      <c r="I87" s="132"/>
      <c r="J87" s="134"/>
      <c r="K87" s="132">
        <f>(I87*J87)+I87</f>
        <v>0</v>
      </c>
      <c r="L87" s="132">
        <f>(G87*I87)</f>
        <v>0</v>
      </c>
      <c r="M87" s="132">
        <f>(L87*J87)+L87</f>
        <v>0</v>
      </c>
    </row>
    <row r="88" spans="1:13" ht="12.75">
      <c r="A88" s="44">
        <v>3</v>
      </c>
      <c r="B88" s="44"/>
      <c r="C88" s="44"/>
      <c r="D88" s="38">
        <v>0</v>
      </c>
      <c r="E88" s="38" t="s">
        <v>63</v>
      </c>
      <c r="F88" s="38" t="s">
        <v>64</v>
      </c>
      <c r="G88" s="44">
        <v>528</v>
      </c>
      <c r="H88" s="44"/>
      <c r="I88" s="132"/>
      <c r="J88" s="134"/>
      <c r="K88" s="132">
        <f>(I88*J88)+I88</f>
        <v>0</v>
      </c>
      <c r="L88" s="132">
        <f>(G88*I88)</f>
        <v>0</v>
      </c>
      <c r="M88" s="132">
        <f>(L88*J88)+L88</f>
        <v>0</v>
      </c>
    </row>
    <row r="89" spans="1:13" ht="12.75">
      <c r="A89" s="44">
        <v>4</v>
      </c>
      <c r="B89" s="44"/>
      <c r="C89" s="44"/>
      <c r="D89" s="38">
        <v>1</v>
      </c>
      <c r="E89" s="38" t="s">
        <v>63</v>
      </c>
      <c r="F89" s="38" t="s">
        <v>64</v>
      </c>
      <c r="G89" s="44">
        <v>72</v>
      </c>
      <c r="H89" s="44"/>
      <c r="I89" s="132"/>
      <c r="J89" s="134"/>
      <c r="K89" s="132">
        <f>(I89*J89)+I89</f>
        <v>0</v>
      </c>
      <c r="L89" s="132">
        <f>(G89*I89)</f>
        <v>0</v>
      </c>
      <c r="M89" s="132">
        <f>(L89*J89)+L89</f>
        <v>0</v>
      </c>
    </row>
    <row r="90" spans="1:13" ht="12.75">
      <c r="A90" s="44">
        <v>5</v>
      </c>
      <c r="B90" s="44"/>
      <c r="C90" s="44"/>
      <c r="D90" s="38">
        <v>2</v>
      </c>
      <c r="E90" s="38" t="s">
        <v>63</v>
      </c>
      <c r="F90" s="38" t="s">
        <v>64</v>
      </c>
      <c r="G90" s="44">
        <v>240</v>
      </c>
      <c r="H90" s="44"/>
      <c r="I90" s="132"/>
      <c r="J90" s="134"/>
      <c r="K90" s="132">
        <f>(I90*J90)+I90</f>
        <v>0</v>
      </c>
      <c r="L90" s="132">
        <f>(G90*I90)</f>
        <v>0</v>
      </c>
      <c r="M90" s="132">
        <f>(L90*J90)+L90</f>
        <v>0</v>
      </c>
    </row>
    <row r="91" spans="1:13" ht="12.75">
      <c r="A91" s="44"/>
      <c r="B91" s="45" t="s">
        <v>28</v>
      </c>
      <c r="C91" s="46"/>
      <c r="D91" s="47"/>
      <c r="E91" s="47"/>
      <c r="F91" s="47"/>
      <c r="G91" s="46"/>
      <c r="H91" s="46"/>
      <c r="I91" s="133"/>
      <c r="J91" s="133"/>
      <c r="K91" s="133"/>
      <c r="L91" s="133">
        <f>SUM(L86:L90)</f>
        <v>0</v>
      </c>
      <c r="M91" s="182">
        <f>SUM(M86:M90)</f>
        <v>0</v>
      </c>
    </row>
    <row r="92" spans="1:13" ht="12.75">
      <c r="A92" s="49"/>
      <c r="B92" s="49"/>
      <c r="C92" s="49"/>
      <c r="D92" s="50"/>
      <c r="E92" s="49"/>
      <c r="F92" s="50"/>
      <c r="G92" s="49"/>
      <c r="H92" s="49"/>
      <c r="I92" s="51"/>
      <c r="J92" s="51"/>
      <c r="K92" s="51" t="s">
        <v>164</v>
      </c>
      <c r="L92" s="51">
        <f>M91-L91</f>
        <v>0</v>
      </c>
      <c r="M92" s="49"/>
    </row>
    <row r="93" spans="1:13" ht="12.75">
      <c r="A93" s="3"/>
      <c r="B93" s="3" t="s">
        <v>170</v>
      </c>
      <c r="C93" s="3"/>
      <c r="D93" s="23"/>
      <c r="E93" s="3"/>
      <c r="F93" s="23"/>
      <c r="G93" s="3"/>
      <c r="H93" s="3"/>
      <c r="I93" s="18"/>
      <c r="J93" s="18"/>
      <c r="K93" s="18"/>
      <c r="L93" s="18"/>
      <c r="M93" s="3"/>
    </row>
    <row r="94" spans="1:13" ht="12.75">
      <c r="A94" s="3"/>
      <c r="B94" s="3"/>
      <c r="C94" s="3"/>
      <c r="D94" s="23"/>
      <c r="E94" s="3"/>
      <c r="F94" s="23"/>
      <c r="G94" s="3"/>
      <c r="H94" s="3"/>
      <c r="I94" s="18"/>
      <c r="J94" s="18"/>
      <c r="K94" s="18"/>
      <c r="L94" s="18"/>
      <c r="M94" s="3"/>
    </row>
    <row r="95" spans="1:13" ht="12.75">
      <c r="A95" s="3"/>
      <c r="B95" s="3"/>
      <c r="C95" s="3"/>
      <c r="D95" s="23"/>
      <c r="E95" s="3"/>
      <c r="F95" s="23"/>
      <c r="G95" s="3"/>
      <c r="H95" s="3"/>
      <c r="I95" s="18"/>
      <c r="J95" s="18"/>
      <c r="K95" s="18"/>
      <c r="L95" s="18"/>
      <c r="M95" s="3"/>
    </row>
    <row r="96" spans="1:13" ht="12.75">
      <c r="A96" s="3"/>
      <c r="B96" s="20"/>
      <c r="C96" s="3"/>
      <c r="D96" s="23"/>
      <c r="E96" s="3"/>
      <c r="F96" s="23"/>
      <c r="G96" s="3"/>
      <c r="H96" s="3"/>
      <c r="I96" s="18"/>
      <c r="J96" s="18"/>
      <c r="K96" s="18"/>
      <c r="L96" s="18"/>
      <c r="M96" s="3"/>
    </row>
    <row r="97" spans="1:13" ht="12.75">
      <c r="A97" s="3"/>
      <c r="B97" s="3"/>
      <c r="C97" s="3"/>
      <c r="D97" s="23"/>
      <c r="E97" s="3"/>
      <c r="F97" s="23"/>
      <c r="G97" s="3"/>
      <c r="H97" s="3"/>
      <c r="I97" s="18"/>
      <c r="J97" s="18"/>
      <c r="K97" s="18"/>
      <c r="L97" s="18"/>
      <c r="M97" s="3"/>
    </row>
    <row r="98" spans="1:13" ht="12.75">
      <c r="A98" s="3"/>
      <c r="B98" s="3"/>
      <c r="C98" s="3"/>
      <c r="D98" s="23"/>
      <c r="E98" s="3"/>
      <c r="F98" s="23"/>
      <c r="G98" s="3"/>
      <c r="H98" s="3"/>
      <c r="I98" s="18"/>
      <c r="J98" s="18"/>
      <c r="K98" s="18"/>
      <c r="L98" s="18"/>
      <c r="M98" s="3"/>
    </row>
    <row r="99" spans="4:12" ht="12.75">
      <c r="D99" s="52"/>
      <c r="I99" s="53"/>
      <c r="J99" s="53"/>
      <c r="K99" s="53"/>
      <c r="L99" s="53"/>
    </row>
    <row r="100" spans="9:12" ht="12.75">
      <c r="I100" s="53"/>
      <c r="J100" s="53"/>
      <c r="K100" s="53"/>
      <c r="L100" s="53"/>
    </row>
    <row r="101" spans="9:12" ht="12.75">
      <c r="I101" s="53"/>
      <c r="J101" s="53"/>
      <c r="K101" s="53"/>
      <c r="L101" s="53"/>
    </row>
    <row r="102" spans="9:12" ht="12.75">
      <c r="I102" s="53"/>
      <c r="J102" s="53"/>
      <c r="K102" s="53"/>
      <c r="L102" s="53"/>
    </row>
    <row r="103" spans="9:12" ht="12.75">
      <c r="I103" s="53"/>
      <c r="J103" s="53"/>
      <c r="K103" s="53"/>
      <c r="L103" s="53"/>
    </row>
    <row r="104" spans="9:12" ht="12.75">
      <c r="I104" s="53"/>
      <c r="J104" s="53"/>
      <c r="K104" s="53"/>
      <c r="L104" s="53"/>
    </row>
    <row r="105" spans="9:12" ht="12.75">
      <c r="I105" s="53"/>
      <c r="J105" s="53"/>
      <c r="K105" s="53"/>
      <c r="L105" s="53"/>
    </row>
    <row r="106" spans="9:12" ht="12.75">
      <c r="I106" s="53"/>
      <c r="J106" s="53"/>
      <c r="K106" s="53"/>
      <c r="L106" s="53"/>
    </row>
    <row r="107" spans="9:12" ht="12.75">
      <c r="I107" s="53"/>
      <c r="J107" s="53"/>
      <c r="K107" s="53"/>
      <c r="L107" s="53"/>
    </row>
    <row r="108" spans="9:12" ht="12.75">
      <c r="I108" s="53"/>
      <c r="J108" s="53"/>
      <c r="K108" s="53"/>
      <c r="L108" s="53"/>
    </row>
    <row r="109" spans="9:12" ht="12.75">
      <c r="I109" s="53"/>
      <c r="J109" s="53"/>
      <c r="K109" s="53"/>
      <c r="L109" s="53"/>
    </row>
    <row r="110" spans="2:12" s="42" customFormat="1" ht="26.25" customHeight="1">
      <c r="B110" s="42" t="s">
        <v>135</v>
      </c>
      <c r="E110" s="42" t="s">
        <v>65</v>
      </c>
      <c r="F110" s="42" t="s">
        <v>0</v>
      </c>
      <c r="I110" s="54"/>
      <c r="J110" s="53" t="s">
        <v>151</v>
      </c>
      <c r="K110" s="54"/>
      <c r="L110" s="54"/>
    </row>
    <row r="111" spans="9:12" ht="12.75">
      <c r="I111" s="53"/>
      <c r="J111" s="53"/>
      <c r="K111" s="53"/>
      <c r="L111" s="53"/>
    </row>
    <row r="112" spans="2:12" ht="12.75">
      <c r="B112" t="s">
        <v>66</v>
      </c>
      <c r="I112" s="53"/>
      <c r="J112" s="53"/>
      <c r="K112" s="53"/>
      <c r="L112" s="53"/>
    </row>
    <row r="113" spans="2:12" ht="12.75">
      <c r="B113" t="s">
        <v>67</v>
      </c>
      <c r="I113" s="53"/>
      <c r="J113" s="53"/>
      <c r="K113" s="53"/>
      <c r="L113" s="53"/>
    </row>
    <row r="114" spans="2:12" ht="12.75">
      <c r="B114" t="s">
        <v>68</v>
      </c>
      <c r="I114" s="53"/>
      <c r="J114" s="53"/>
      <c r="K114" s="53"/>
      <c r="L114" s="53"/>
    </row>
    <row r="115" spans="2:12" ht="12.75">
      <c r="B115" t="s">
        <v>69</v>
      </c>
      <c r="I115" s="53"/>
      <c r="J115" s="53"/>
      <c r="K115" s="53"/>
      <c r="L115" s="53"/>
    </row>
    <row r="116" spans="9:12" ht="12.75">
      <c r="I116" s="53"/>
      <c r="J116" s="53"/>
      <c r="K116" s="53"/>
      <c r="L116" s="53"/>
    </row>
    <row r="117" spans="9:12" ht="12.75">
      <c r="I117" s="53"/>
      <c r="J117" s="53"/>
      <c r="K117" s="53"/>
      <c r="L117" s="53"/>
    </row>
    <row r="118" spans="1:13" ht="38.25">
      <c r="A118" s="38" t="s">
        <v>6</v>
      </c>
      <c r="B118" s="38" t="s">
        <v>7</v>
      </c>
      <c r="C118" s="38" t="s">
        <v>8</v>
      </c>
      <c r="D118" s="43" t="s">
        <v>9</v>
      </c>
      <c r="E118" s="38" t="s">
        <v>10</v>
      </c>
      <c r="F118" s="43" t="s">
        <v>70</v>
      </c>
      <c r="G118" s="43" t="s">
        <v>12</v>
      </c>
      <c r="H118" s="43" t="s">
        <v>71</v>
      </c>
      <c r="I118" s="55" t="s">
        <v>14</v>
      </c>
      <c r="J118" s="56" t="s">
        <v>72</v>
      </c>
      <c r="K118" s="55" t="s">
        <v>40</v>
      </c>
      <c r="L118" s="55" t="s">
        <v>17</v>
      </c>
      <c r="M118" s="55" t="s">
        <v>18</v>
      </c>
    </row>
    <row r="119" spans="1:13" ht="12.75">
      <c r="A119" s="44">
        <v>1</v>
      </c>
      <c r="B119" s="44"/>
      <c r="C119" s="44"/>
      <c r="D119" s="38">
        <v>0</v>
      </c>
      <c r="E119" s="44" t="s">
        <v>22</v>
      </c>
      <c r="F119" s="38" t="s">
        <v>23</v>
      </c>
      <c r="G119" s="38">
        <v>960</v>
      </c>
      <c r="H119" s="44"/>
      <c r="I119" s="132"/>
      <c r="J119" s="134"/>
      <c r="K119" s="132">
        <f>(I119*J119)+I119</f>
        <v>0</v>
      </c>
      <c r="L119" s="132">
        <f>(G119*I119)</f>
        <v>0</v>
      </c>
      <c r="M119" s="132">
        <f>(L119*J119)+L119</f>
        <v>0</v>
      </c>
    </row>
    <row r="120" spans="1:13" ht="12.75">
      <c r="A120" s="44"/>
      <c r="B120" s="46" t="s">
        <v>28</v>
      </c>
      <c r="C120" s="46"/>
      <c r="D120" s="46"/>
      <c r="E120" s="46"/>
      <c r="F120" s="46"/>
      <c r="G120" s="46"/>
      <c r="H120" s="46"/>
      <c r="I120" s="133"/>
      <c r="J120" s="133"/>
      <c r="K120" s="133"/>
      <c r="L120" s="132">
        <f>SUM(L119)</f>
        <v>0</v>
      </c>
      <c r="M120" s="182">
        <f>SUM(M119)</f>
        <v>0</v>
      </c>
    </row>
    <row r="121" spans="11:12" ht="12.75">
      <c r="K121" t="s">
        <v>164</v>
      </c>
      <c r="L121" s="135">
        <f>M120-L120</f>
        <v>0</v>
      </c>
    </row>
  </sheetData>
  <sheetProtection selectLockedCells="1" selectUnlockedCells="1"/>
  <mergeCells count="2">
    <mergeCell ref="B82:K83"/>
    <mergeCell ref="B84:K84"/>
  </mergeCells>
  <printOptions/>
  <pageMargins left="0.25" right="0.19305555555555556" top="0.8701388888888889" bottom="0.890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M12" sqref="M12"/>
    </sheetView>
  </sheetViews>
  <sheetFormatPr defaultColWidth="9.140625" defaultRowHeight="12.75"/>
  <cols>
    <col min="1" max="1" width="5.7109375" style="0" customWidth="1"/>
    <col min="5" max="5" width="30.00390625" style="0" customWidth="1"/>
    <col min="10" max="10" width="5.28125" style="0" customWidth="1"/>
    <col min="11" max="11" width="9.57421875" style="0" customWidth="1"/>
    <col min="12" max="12" width="10.7109375" style="0" customWidth="1"/>
  </cols>
  <sheetData>
    <row r="2" spans="2:9" ht="15.75">
      <c r="B2" s="57" t="s">
        <v>136</v>
      </c>
      <c r="C2" s="1"/>
      <c r="E2" s="1"/>
      <c r="I2" t="s">
        <v>152</v>
      </c>
    </row>
    <row r="4" spans="5:7" ht="15.75">
      <c r="E4" s="58" t="s">
        <v>73</v>
      </c>
      <c r="G4" t="s">
        <v>0</v>
      </c>
    </row>
    <row r="5" ht="15.75">
      <c r="E5" s="57"/>
    </row>
    <row r="6" spans="1:13" ht="12.75">
      <c r="A6" s="3" t="s">
        <v>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3" t="s">
        <v>75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"/>
    </row>
    <row r="8" spans="1:13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</row>
    <row r="9" spans="1:13" ht="36">
      <c r="A9" s="103" t="s">
        <v>6</v>
      </c>
      <c r="B9" s="103" t="s">
        <v>7</v>
      </c>
      <c r="C9" s="103" t="s">
        <v>8</v>
      </c>
      <c r="D9" s="103" t="s">
        <v>9</v>
      </c>
      <c r="E9" s="103" t="s">
        <v>10</v>
      </c>
      <c r="F9" s="103" t="s">
        <v>11</v>
      </c>
      <c r="G9" s="103" t="s">
        <v>12</v>
      </c>
      <c r="H9" s="103" t="s">
        <v>13</v>
      </c>
      <c r="I9" s="103" t="s">
        <v>14</v>
      </c>
      <c r="J9" s="103" t="s">
        <v>15</v>
      </c>
      <c r="K9" s="103" t="s">
        <v>76</v>
      </c>
      <c r="L9" s="103" t="s">
        <v>17</v>
      </c>
      <c r="M9" s="103" t="s">
        <v>18</v>
      </c>
    </row>
    <row r="10" spans="1:13" ht="15" customHeight="1">
      <c r="A10" s="105">
        <v>1</v>
      </c>
      <c r="B10" s="105"/>
      <c r="C10" s="105"/>
      <c r="D10" s="105" t="s">
        <v>24</v>
      </c>
      <c r="E10" s="105" t="s">
        <v>51</v>
      </c>
      <c r="F10" s="105" t="s">
        <v>23</v>
      </c>
      <c r="G10" s="105">
        <v>72</v>
      </c>
      <c r="H10" s="105"/>
      <c r="I10" s="129"/>
      <c r="J10" s="138"/>
      <c r="K10" s="130">
        <f>(I10*J10)+I10</f>
        <v>0</v>
      </c>
      <c r="L10" s="130">
        <f>G10*I10</f>
        <v>0</v>
      </c>
      <c r="M10" s="130">
        <f>(L10*J10)+L10</f>
        <v>0</v>
      </c>
    </row>
    <row r="11" spans="1:13" ht="15" customHeight="1">
      <c r="A11" s="105">
        <v>2</v>
      </c>
      <c r="B11" s="105"/>
      <c r="C11" s="105"/>
      <c r="D11" s="105" t="s">
        <v>26</v>
      </c>
      <c r="E11" s="105" t="s">
        <v>51</v>
      </c>
      <c r="F11" s="105" t="s">
        <v>23</v>
      </c>
      <c r="G11" s="105">
        <v>396</v>
      </c>
      <c r="H11" s="105"/>
      <c r="I11" s="129"/>
      <c r="J11" s="138"/>
      <c r="K11" s="130">
        <f>(I11*J11)+I11</f>
        <v>0</v>
      </c>
      <c r="L11" s="130">
        <f>G11*I11</f>
        <v>0</v>
      </c>
      <c r="M11" s="130">
        <f>(L11*J11)+L11</f>
        <v>0</v>
      </c>
    </row>
    <row r="12" spans="1:13" ht="12.75">
      <c r="A12" s="113"/>
      <c r="B12" s="113"/>
      <c r="C12" s="114" t="s">
        <v>28</v>
      </c>
      <c r="D12" s="113"/>
      <c r="E12" s="113"/>
      <c r="F12" s="113"/>
      <c r="G12" s="113"/>
      <c r="H12" s="113"/>
      <c r="I12" s="137"/>
      <c r="J12" s="125"/>
      <c r="K12" s="126"/>
      <c r="L12" s="126">
        <f>SUM(L10:L11)</f>
        <v>0</v>
      </c>
      <c r="M12" s="180">
        <f>SUM(M10:M11)</f>
        <v>0</v>
      </c>
    </row>
    <row r="13" spans="1:13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t="s">
        <v>164</v>
      </c>
      <c r="L13" s="139">
        <f>M12-L12</f>
        <v>0</v>
      </c>
      <c r="M13" s="59"/>
    </row>
    <row r="15" spans="2:5" ht="12.75">
      <c r="B15" s="3"/>
      <c r="C15" s="24"/>
      <c r="D15" s="3"/>
      <c r="E15" s="3"/>
    </row>
  </sheetData>
  <sheetProtection selectLockedCells="1" selectUnlockedCells="1"/>
  <printOptions/>
  <pageMargins left="0.4798611111111111" right="0.3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37">
      <selection activeCell="E63" sqref="E63"/>
    </sheetView>
  </sheetViews>
  <sheetFormatPr defaultColWidth="9.140625" defaultRowHeight="12.75"/>
  <cols>
    <col min="1" max="1" width="4.421875" style="0" customWidth="1"/>
    <col min="3" max="3" width="12.00390625" style="0" customWidth="1"/>
    <col min="5" max="5" width="37.7109375" style="0" customWidth="1"/>
    <col min="6" max="6" width="7.28125" style="0" customWidth="1"/>
    <col min="7" max="7" width="7.8515625" style="0" customWidth="1"/>
    <col min="8" max="8" width="7.421875" style="0" customWidth="1"/>
    <col min="10" max="10" width="5.28125" style="0" customWidth="1"/>
  </cols>
  <sheetData>
    <row r="1" spans="5:12" ht="12.75">
      <c r="E1" t="s">
        <v>0</v>
      </c>
      <c r="I1" t="s">
        <v>153</v>
      </c>
      <c r="L1" t="s">
        <v>169</v>
      </c>
    </row>
    <row r="2" spans="2:5" ht="15.75">
      <c r="B2" s="57" t="s">
        <v>137</v>
      </c>
      <c r="E2" s="57" t="s">
        <v>77</v>
      </c>
    </row>
    <row r="3" spans="2:5" ht="15.75">
      <c r="B3" s="57"/>
      <c r="E3" s="57"/>
    </row>
    <row r="4" spans="1:13" ht="15" customHeight="1">
      <c r="A4" s="3"/>
      <c r="B4" s="3" t="s">
        <v>78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customHeight="1">
      <c r="A5" s="3"/>
      <c r="B5" s="3" t="s">
        <v>79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6">
      <c r="A6" s="31" t="s">
        <v>6</v>
      </c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12</v>
      </c>
      <c r="H6" s="31" t="s">
        <v>80</v>
      </c>
      <c r="I6" s="31" t="s">
        <v>14</v>
      </c>
      <c r="J6" s="32" t="s">
        <v>15</v>
      </c>
      <c r="K6" s="32" t="s">
        <v>40</v>
      </c>
      <c r="L6" s="32" t="s">
        <v>81</v>
      </c>
      <c r="M6" s="31" t="s">
        <v>18</v>
      </c>
    </row>
    <row r="7" spans="1:13" ht="15" customHeight="1">
      <c r="A7" s="33">
        <v>1</v>
      </c>
      <c r="B7" s="33"/>
      <c r="C7" s="33"/>
      <c r="D7" s="33">
        <v>1</v>
      </c>
      <c r="E7" s="33" t="s">
        <v>48</v>
      </c>
      <c r="F7" s="33" t="s">
        <v>82</v>
      </c>
      <c r="G7" s="33">
        <v>50</v>
      </c>
      <c r="H7" s="33"/>
      <c r="I7" s="140"/>
      <c r="J7" s="143"/>
      <c r="K7" s="145">
        <f>(I7*J7)+I7</f>
        <v>0</v>
      </c>
      <c r="L7" s="145">
        <f>(G7*I7)</f>
        <v>0</v>
      </c>
      <c r="M7" s="146">
        <f>(L7*J7)+L7</f>
        <v>0</v>
      </c>
    </row>
    <row r="8" spans="1:13" ht="15" customHeight="1">
      <c r="A8" s="34">
        <v>2</v>
      </c>
      <c r="B8" s="34"/>
      <c r="C8" s="34"/>
      <c r="D8" s="34" t="s">
        <v>24</v>
      </c>
      <c r="E8" s="34" t="s">
        <v>83</v>
      </c>
      <c r="F8" s="34" t="s">
        <v>23</v>
      </c>
      <c r="G8" s="61">
        <v>2570</v>
      </c>
      <c r="H8" s="34"/>
      <c r="I8" s="140"/>
      <c r="J8" s="144"/>
      <c r="K8" s="145">
        <f>(I8*J8)+I8</f>
        <v>0</v>
      </c>
      <c r="L8" s="145">
        <f>(G8*I8)</f>
        <v>0</v>
      </c>
      <c r="M8" s="146">
        <f>(L8*J8)+L8</f>
        <v>0</v>
      </c>
    </row>
    <row r="9" spans="1:13" ht="15" customHeight="1">
      <c r="A9" s="33">
        <v>3</v>
      </c>
      <c r="B9" s="34"/>
      <c r="C9" s="34"/>
      <c r="D9" s="34" t="s">
        <v>26</v>
      </c>
      <c r="E9" s="34" t="s">
        <v>84</v>
      </c>
      <c r="F9" s="34" t="s">
        <v>54</v>
      </c>
      <c r="G9" s="61">
        <v>2760</v>
      </c>
      <c r="H9" s="34"/>
      <c r="I9" s="140"/>
      <c r="J9" s="144"/>
      <c r="K9" s="145">
        <f>(I9*J9)+I9</f>
        <v>0</v>
      </c>
      <c r="L9" s="145">
        <f>(G9*I9)</f>
        <v>0</v>
      </c>
      <c r="M9" s="146">
        <f>(L9*J9)+L9</f>
        <v>0</v>
      </c>
    </row>
    <row r="10" spans="1:13" ht="15" customHeight="1">
      <c r="A10" s="34">
        <v>4</v>
      </c>
      <c r="B10" s="34"/>
      <c r="C10" s="34"/>
      <c r="D10" s="34" t="s">
        <v>53</v>
      </c>
      <c r="E10" s="34" t="s">
        <v>85</v>
      </c>
      <c r="F10" s="34" t="s">
        <v>54</v>
      </c>
      <c r="G10" s="61">
        <v>400</v>
      </c>
      <c r="H10" s="34"/>
      <c r="I10" s="140"/>
      <c r="J10" s="144"/>
      <c r="K10" s="145">
        <f>(I10*J10)+I10</f>
        <v>0</v>
      </c>
      <c r="L10" s="145">
        <f>(G10*I10)</f>
        <v>0</v>
      </c>
      <c r="M10" s="146">
        <f>(L10*J10)+L10</f>
        <v>0</v>
      </c>
    </row>
    <row r="11" spans="1:13" ht="42.75" customHeight="1">
      <c r="A11" s="33">
        <v>5</v>
      </c>
      <c r="B11" s="34"/>
      <c r="C11" s="34"/>
      <c r="D11" s="34" t="s">
        <v>24</v>
      </c>
      <c r="E11" s="189" t="s">
        <v>183</v>
      </c>
      <c r="F11" s="189" t="s">
        <v>171</v>
      </c>
      <c r="G11" s="61">
        <v>180</v>
      </c>
      <c r="H11" s="34"/>
      <c r="I11" s="140"/>
      <c r="J11" s="144"/>
      <c r="K11" s="145">
        <f>(I11*J11)+I11</f>
        <v>0</v>
      </c>
      <c r="L11" s="145">
        <f>(G11*I11)</f>
        <v>0</v>
      </c>
      <c r="M11" s="146">
        <f>(L11*J11)+L11</f>
        <v>0</v>
      </c>
    </row>
    <row r="12" spans="1:13" ht="15" customHeight="1">
      <c r="A12" s="34"/>
      <c r="B12" s="62" t="s">
        <v>28</v>
      </c>
      <c r="C12" s="63"/>
      <c r="D12" s="63"/>
      <c r="E12" s="63"/>
      <c r="F12" s="63"/>
      <c r="G12" s="64"/>
      <c r="H12" s="63"/>
      <c r="I12" s="141"/>
      <c r="J12" s="142"/>
      <c r="K12" s="147"/>
      <c r="L12" s="148">
        <f>SUM(L7:L11)</f>
        <v>0</v>
      </c>
      <c r="M12" s="183">
        <f>SUM(M7:M11)</f>
        <v>0</v>
      </c>
    </row>
    <row r="13" spans="3:13" ht="15" customHeight="1">
      <c r="C13" s="149" t="s">
        <v>172</v>
      </c>
      <c r="D13" s="65"/>
      <c r="F13" s="65"/>
      <c r="G13" s="66"/>
      <c r="H13" s="65"/>
      <c r="I13" s="67"/>
      <c r="J13" s="65"/>
      <c r="K13" s="149" t="s">
        <v>164</v>
      </c>
      <c r="L13" s="150">
        <f>M12-L12</f>
        <v>0</v>
      </c>
      <c r="M13" s="16"/>
    </row>
    <row r="14" spans="1:13" ht="15" customHeight="1">
      <c r="A14" s="14"/>
      <c r="B14" s="68"/>
      <c r="C14" s="14"/>
      <c r="D14" s="14"/>
      <c r="E14" s="14" t="s">
        <v>0</v>
      </c>
      <c r="F14" s="14"/>
      <c r="G14" s="15"/>
      <c r="H14" s="14"/>
      <c r="I14" s="69"/>
      <c r="J14" s="14"/>
      <c r="K14" s="14"/>
      <c r="L14" s="7"/>
      <c r="M14" s="9"/>
    </row>
    <row r="15" spans="1:13" ht="15" customHeight="1">
      <c r="A15" s="14"/>
      <c r="B15" s="19" t="s">
        <v>138</v>
      </c>
      <c r="C15" s="14"/>
      <c r="D15" s="14"/>
      <c r="E15" s="70" t="s">
        <v>86</v>
      </c>
      <c r="F15" s="14"/>
      <c r="G15" s="15"/>
      <c r="H15" s="14"/>
      <c r="I15" s="69"/>
      <c r="J15" s="14"/>
      <c r="K15" s="85" t="s">
        <v>155</v>
      </c>
      <c r="L15" s="7"/>
      <c r="M15" s="159" t="s">
        <v>169</v>
      </c>
    </row>
    <row r="16" spans="1:13" ht="15" customHeight="1">
      <c r="A16" s="14"/>
      <c r="B16" s="71" t="s">
        <v>87</v>
      </c>
      <c r="C16" s="14"/>
      <c r="D16" s="14"/>
      <c r="E16" s="14"/>
      <c r="F16" s="14"/>
      <c r="G16" s="15"/>
      <c r="H16" s="14"/>
      <c r="I16" s="69"/>
      <c r="J16" s="14"/>
      <c r="K16" s="14"/>
      <c r="L16" s="7"/>
      <c r="M16" s="9"/>
    </row>
    <row r="17" spans="1:13" ht="15" customHeight="1">
      <c r="A17" s="14"/>
      <c r="B17" s="115" t="s">
        <v>140</v>
      </c>
      <c r="C17" s="14"/>
      <c r="D17" s="14"/>
      <c r="E17" s="14"/>
      <c r="F17" s="14"/>
      <c r="G17" s="15"/>
      <c r="H17" s="14"/>
      <c r="I17" s="69"/>
      <c r="J17" s="14"/>
      <c r="K17" s="14"/>
      <c r="L17" s="7"/>
      <c r="M17" s="9"/>
    </row>
    <row r="18" spans="1:13" ht="12.75">
      <c r="A18" s="72"/>
      <c r="B18" s="30" t="s">
        <v>88</v>
      </c>
      <c r="C18" s="30"/>
      <c r="D18" s="30"/>
      <c r="E18" s="30"/>
      <c r="F18" s="30"/>
      <c r="G18" s="30"/>
      <c r="H18" s="30"/>
      <c r="I18" s="30"/>
      <c r="J18" s="30"/>
      <c r="K18" s="30"/>
      <c r="L18" s="72"/>
      <c r="M18" s="30"/>
    </row>
    <row r="19" spans="1:13" ht="36">
      <c r="A19" s="31" t="s">
        <v>6</v>
      </c>
      <c r="B19" s="31" t="s">
        <v>7</v>
      </c>
      <c r="C19" s="31" t="s">
        <v>8</v>
      </c>
      <c r="D19" s="31" t="s">
        <v>9</v>
      </c>
      <c r="E19" s="31" t="s">
        <v>10</v>
      </c>
      <c r="F19" s="31" t="s">
        <v>11</v>
      </c>
      <c r="G19" s="31" t="s">
        <v>12</v>
      </c>
      <c r="H19" s="31" t="s">
        <v>80</v>
      </c>
      <c r="I19" s="31" t="s">
        <v>14</v>
      </c>
      <c r="J19" s="32" t="s">
        <v>15</v>
      </c>
      <c r="K19" s="32" t="s">
        <v>40</v>
      </c>
      <c r="L19" s="60" t="s">
        <v>17</v>
      </c>
      <c r="M19" s="31" t="s">
        <v>18</v>
      </c>
    </row>
    <row r="20" spans="1:13" ht="24">
      <c r="A20" s="31">
        <v>1</v>
      </c>
      <c r="B20" s="31"/>
      <c r="C20" s="31"/>
      <c r="D20" s="31">
        <v>0</v>
      </c>
      <c r="E20" s="31" t="s">
        <v>196</v>
      </c>
      <c r="F20" s="31" t="s">
        <v>82</v>
      </c>
      <c r="G20" s="31">
        <v>96</v>
      </c>
      <c r="H20" s="31"/>
      <c r="I20" s="151"/>
      <c r="J20" s="153"/>
      <c r="K20" s="154">
        <f>(I20*J20)+I20</f>
        <v>0</v>
      </c>
      <c r="L20" s="145">
        <f>(G20*I20)</f>
        <v>0</v>
      </c>
      <c r="M20" s="155">
        <f>(L20*J20)+L20</f>
        <v>0</v>
      </c>
    </row>
    <row r="21" spans="1:13" ht="15" customHeight="1">
      <c r="A21" s="34">
        <v>2</v>
      </c>
      <c r="B21" s="34"/>
      <c r="C21" s="34"/>
      <c r="D21" s="34" t="s">
        <v>24</v>
      </c>
      <c r="E21" s="188" t="s">
        <v>197</v>
      </c>
      <c r="F21" s="34" t="s">
        <v>23</v>
      </c>
      <c r="G21" s="61">
        <v>204</v>
      </c>
      <c r="H21" s="34"/>
      <c r="I21" s="152"/>
      <c r="J21" s="144"/>
      <c r="K21" s="154">
        <f>(I21*J21)+I21</f>
        <v>0</v>
      </c>
      <c r="L21" s="145">
        <f>(G21*I21)</f>
        <v>0</v>
      </c>
      <c r="M21" s="155">
        <f>(L21*J21)+L21</f>
        <v>0</v>
      </c>
    </row>
    <row r="22" spans="1:13" ht="36" customHeight="1">
      <c r="A22" s="34">
        <v>3</v>
      </c>
      <c r="B22" s="34"/>
      <c r="C22" s="34"/>
      <c r="D22" s="34" t="s">
        <v>53</v>
      </c>
      <c r="E22" s="189" t="s">
        <v>199</v>
      </c>
      <c r="F22" s="34" t="s">
        <v>20</v>
      </c>
      <c r="G22" s="61">
        <v>24</v>
      </c>
      <c r="H22" s="34"/>
      <c r="I22" s="152"/>
      <c r="J22" s="144"/>
      <c r="K22" s="154">
        <f>(I22*J22)+I22</f>
        <v>0</v>
      </c>
      <c r="L22" s="145">
        <f>(G22*I22)</f>
        <v>0</v>
      </c>
      <c r="M22" s="155">
        <f>(L22*J22)+L22</f>
        <v>0</v>
      </c>
    </row>
    <row r="23" spans="1:13" ht="15" customHeight="1">
      <c r="A23" s="34"/>
      <c r="B23" s="63" t="s">
        <v>28</v>
      </c>
      <c r="C23" s="63"/>
      <c r="D23" s="63"/>
      <c r="E23" s="63"/>
      <c r="F23" s="63"/>
      <c r="G23" s="64"/>
      <c r="H23" s="63"/>
      <c r="I23" s="142"/>
      <c r="J23" s="142"/>
      <c r="K23" s="147"/>
      <c r="L23" s="148">
        <f>SUM(L20:L22)</f>
        <v>0</v>
      </c>
      <c r="M23" s="183">
        <f>SUM(M20:M22)</f>
        <v>0</v>
      </c>
    </row>
    <row r="24" spans="1:13" s="3" customFormat="1" ht="15" customHeight="1">
      <c r="A24" s="14"/>
      <c r="B24" s="85" t="s">
        <v>198</v>
      </c>
      <c r="C24" s="14"/>
      <c r="D24" s="14"/>
      <c r="E24" s="14"/>
      <c r="F24" s="14"/>
      <c r="G24" s="15"/>
      <c r="H24" s="14"/>
      <c r="I24" s="9"/>
      <c r="J24" s="14"/>
      <c r="K24" s="85" t="s">
        <v>164</v>
      </c>
      <c r="L24" s="158">
        <f>M23-L23</f>
        <v>0</v>
      </c>
      <c r="M24" s="9"/>
    </row>
    <row r="25" spans="1:13" ht="15" customHeight="1">
      <c r="A25" s="14"/>
      <c r="B25" s="14"/>
      <c r="C25" s="14"/>
      <c r="D25" s="14"/>
      <c r="E25" s="14" t="s">
        <v>0</v>
      </c>
      <c r="F25" s="14"/>
      <c r="G25" s="15"/>
      <c r="H25" s="14"/>
      <c r="I25" s="9"/>
      <c r="J25" s="14"/>
      <c r="K25" s="85" t="s">
        <v>154</v>
      </c>
      <c r="L25" s="7"/>
      <c r="M25" s="159" t="s">
        <v>169</v>
      </c>
    </row>
    <row r="26" spans="1:13" ht="15" customHeight="1">
      <c r="A26" s="14"/>
      <c r="B26" s="19" t="s">
        <v>139</v>
      </c>
      <c r="C26" s="14"/>
      <c r="D26" s="14"/>
      <c r="E26" s="70" t="s">
        <v>89</v>
      </c>
      <c r="F26" s="14"/>
      <c r="G26" s="15"/>
      <c r="H26" s="14"/>
      <c r="I26" s="9"/>
      <c r="J26" s="14"/>
      <c r="K26" s="14"/>
      <c r="L26" s="7"/>
      <c r="M26" s="9"/>
    </row>
    <row r="27" spans="1:13" ht="15" customHeight="1">
      <c r="A27" s="14"/>
      <c r="B27" s="14"/>
      <c r="C27" s="14"/>
      <c r="D27" s="14"/>
      <c r="E27" s="14"/>
      <c r="F27" s="14"/>
      <c r="G27" s="15"/>
      <c r="H27" s="14"/>
      <c r="I27" s="9"/>
      <c r="J27" s="14"/>
      <c r="K27" s="14"/>
      <c r="L27" s="7"/>
      <c r="M27" s="9"/>
    </row>
    <row r="28" spans="1:13" ht="12.75">
      <c r="A28" s="73"/>
      <c r="B28" s="74" t="s">
        <v>90</v>
      </c>
      <c r="C28" s="74"/>
      <c r="D28" s="74"/>
      <c r="E28" s="74"/>
      <c r="F28" s="73"/>
      <c r="G28" s="73"/>
      <c r="H28" s="73"/>
      <c r="I28" s="73"/>
      <c r="J28" s="73"/>
      <c r="K28" s="73"/>
      <c r="L28" s="72"/>
      <c r="M28" s="73"/>
    </row>
    <row r="29" spans="1:13" ht="12.75">
      <c r="A29" s="73"/>
      <c r="B29" s="190" t="s">
        <v>173</v>
      </c>
      <c r="C29" s="74"/>
      <c r="D29" s="74"/>
      <c r="E29" s="74"/>
      <c r="F29" s="73"/>
      <c r="G29" s="73"/>
      <c r="H29" s="73"/>
      <c r="I29" s="73"/>
      <c r="J29" s="73"/>
      <c r="K29" s="73"/>
      <c r="L29" s="72"/>
      <c r="M29" s="73"/>
    </row>
    <row r="30" spans="1:13" ht="36">
      <c r="A30" s="31" t="s">
        <v>6</v>
      </c>
      <c r="B30" s="31" t="s">
        <v>7</v>
      </c>
      <c r="C30" s="31" t="s">
        <v>8</v>
      </c>
      <c r="D30" s="31" t="s">
        <v>9</v>
      </c>
      <c r="E30" s="31" t="s">
        <v>10</v>
      </c>
      <c r="F30" s="31" t="s">
        <v>11</v>
      </c>
      <c r="G30" s="31" t="s">
        <v>12</v>
      </c>
      <c r="H30" s="31" t="s">
        <v>80</v>
      </c>
      <c r="I30" s="31" t="s">
        <v>14</v>
      </c>
      <c r="J30" s="32" t="s">
        <v>15</v>
      </c>
      <c r="K30" s="32" t="s">
        <v>40</v>
      </c>
      <c r="L30" s="60" t="s">
        <v>17</v>
      </c>
      <c r="M30" s="31" t="s">
        <v>18</v>
      </c>
    </row>
    <row r="31" spans="1:23" ht="41.25" customHeight="1">
      <c r="A31" s="34">
        <v>1</v>
      </c>
      <c r="B31" s="34"/>
      <c r="C31" s="34"/>
      <c r="D31" s="34">
        <v>1</v>
      </c>
      <c r="E31" s="189" t="s">
        <v>176</v>
      </c>
      <c r="F31" s="34" t="s">
        <v>82</v>
      </c>
      <c r="G31" s="34">
        <v>300</v>
      </c>
      <c r="H31" s="34"/>
      <c r="I31" s="152"/>
      <c r="J31" s="144"/>
      <c r="K31" s="156">
        <f>(I31*J31)+I31</f>
        <v>0</v>
      </c>
      <c r="L31" s="145">
        <f>(G31*I31)</f>
        <v>0</v>
      </c>
      <c r="M31" s="157">
        <f>(L31*J31)+L31</f>
        <v>0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ht="43.5" customHeight="1">
      <c r="A32" s="34">
        <v>2</v>
      </c>
      <c r="B32" s="34"/>
      <c r="C32" s="34"/>
      <c r="D32" s="34">
        <v>0</v>
      </c>
      <c r="E32" s="189" t="s">
        <v>175</v>
      </c>
      <c r="F32" s="34" t="s">
        <v>82</v>
      </c>
      <c r="G32" s="34">
        <v>372</v>
      </c>
      <c r="H32" s="34"/>
      <c r="I32" s="152"/>
      <c r="J32" s="144"/>
      <c r="K32" s="156">
        <f>(I32*J32)+I32</f>
        <v>0</v>
      </c>
      <c r="L32" s="145">
        <f>(G32*I32)</f>
        <v>0</v>
      </c>
      <c r="M32" s="157">
        <f>(L32*J32)+J32</f>
        <v>0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15" customHeight="1">
      <c r="A33" s="34"/>
      <c r="B33" s="62" t="s">
        <v>28</v>
      </c>
      <c r="C33" s="63"/>
      <c r="D33" s="63"/>
      <c r="E33" s="63"/>
      <c r="F33" s="63"/>
      <c r="G33" s="63"/>
      <c r="H33" s="63"/>
      <c r="I33" s="142"/>
      <c r="J33" s="142"/>
      <c r="K33" s="147"/>
      <c r="L33" s="148">
        <f>SUM(L31:L32)</f>
        <v>0</v>
      </c>
      <c r="M33" s="183">
        <f>SUM(M31:M32)</f>
        <v>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2:23" ht="15" customHeight="1">
      <c r="B34" s="65"/>
      <c r="C34" s="149" t="s">
        <v>174</v>
      </c>
      <c r="D34" s="65"/>
      <c r="E34" s="65"/>
      <c r="F34" s="65"/>
      <c r="G34" s="65"/>
      <c r="H34" s="65"/>
      <c r="I34" s="16"/>
      <c r="J34" s="65"/>
      <c r="K34" s="149" t="s">
        <v>165</v>
      </c>
      <c r="L34" s="67">
        <f>M33-L33</f>
        <v>0</v>
      </c>
      <c r="M34" s="65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15" customHeight="1">
      <c r="A35" s="14"/>
      <c r="B35" s="14"/>
      <c r="C35" s="14"/>
      <c r="D35" s="14"/>
      <c r="E35" s="14"/>
      <c r="F35" s="14"/>
      <c r="G35" s="14"/>
      <c r="H35" s="14"/>
      <c r="I35" s="9"/>
      <c r="J35" s="14"/>
      <c r="K35" s="14"/>
      <c r="L35" s="69"/>
      <c r="M35" s="14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ht="15" customHeight="1">
      <c r="A36" s="14"/>
      <c r="B36" s="14"/>
      <c r="C36" s="14"/>
      <c r="D36" s="14"/>
      <c r="E36" s="14" t="s">
        <v>0</v>
      </c>
      <c r="F36" s="14"/>
      <c r="G36" s="14"/>
      <c r="H36" s="14"/>
      <c r="I36" s="159" t="s">
        <v>156</v>
      </c>
      <c r="J36" s="14"/>
      <c r="K36" s="85" t="s">
        <v>178</v>
      </c>
      <c r="L36" s="7"/>
      <c r="M36" s="14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ht="15" customHeight="1">
      <c r="A37" s="14"/>
      <c r="B37" s="19" t="s">
        <v>141</v>
      </c>
      <c r="C37" s="14"/>
      <c r="D37" s="14"/>
      <c r="E37" s="70" t="s">
        <v>91</v>
      </c>
      <c r="F37" s="14"/>
      <c r="G37" s="14"/>
      <c r="H37" s="14"/>
      <c r="I37" s="9"/>
      <c r="J37" s="14"/>
      <c r="K37" s="14"/>
      <c r="L37" s="7"/>
      <c r="M37" s="14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ht="15" customHeight="1">
      <c r="A38" s="14"/>
      <c r="B38" s="14"/>
      <c r="C38" s="14"/>
      <c r="D38" s="14"/>
      <c r="E38" s="14"/>
      <c r="F38" s="14"/>
      <c r="G38" s="14"/>
      <c r="H38" s="14"/>
      <c r="I38" s="9"/>
      <c r="J38" s="14"/>
      <c r="K38" s="14"/>
      <c r="L38" s="7"/>
      <c r="M38" s="14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ht="18" customHeight="1">
      <c r="A39" s="26"/>
      <c r="B39" s="26" t="s">
        <v>92</v>
      </c>
      <c r="C39" s="26"/>
      <c r="D39" s="26"/>
      <c r="E39" s="26"/>
      <c r="F39" s="191"/>
      <c r="G39" s="26"/>
      <c r="H39" s="26"/>
      <c r="I39" s="26"/>
      <c r="J39" s="26"/>
      <c r="K39" s="26"/>
      <c r="L39" s="7"/>
      <c r="M39" s="26"/>
      <c r="N39" s="52"/>
      <c r="O39" s="52"/>
      <c r="P39" s="52"/>
      <c r="Q39" s="52"/>
      <c r="R39" s="52"/>
      <c r="S39" s="52"/>
      <c r="T39" s="52"/>
      <c r="U39" s="52"/>
      <c r="V39" s="52"/>
      <c r="W39" s="52"/>
    </row>
    <row r="40" spans="1:23" ht="18" customHeight="1">
      <c r="A40" s="74"/>
      <c r="B40" s="190" t="s">
        <v>177</v>
      </c>
      <c r="C40" s="74"/>
      <c r="D40" s="74"/>
      <c r="E40" s="74"/>
      <c r="F40" s="75"/>
      <c r="G40" s="74"/>
      <c r="H40" s="74"/>
      <c r="I40" s="74"/>
      <c r="J40" s="74"/>
      <c r="K40" s="74"/>
      <c r="L40" s="72"/>
      <c r="M40" s="74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2" ht="36">
      <c r="A41" s="31" t="s">
        <v>6</v>
      </c>
      <c r="B41" s="31" t="s">
        <v>7</v>
      </c>
      <c r="C41" s="31" t="s">
        <v>8</v>
      </c>
      <c r="D41" s="31" t="s">
        <v>9</v>
      </c>
      <c r="E41" s="31" t="s">
        <v>10</v>
      </c>
      <c r="F41" s="31" t="s">
        <v>11</v>
      </c>
      <c r="G41" s="31" t="s">
        <v>12</v>
      </c>
      <c r="H41" s="31" t="s">
        <v>93</v>
      </c>
      <c r="I41" s="31" t="s">
        <v>14</v>
      </c>
      <c r="J41" s="31" t="s">
        <v>15</v>
      </c>
      <c r="K41" s="32" t="s">
        <v>40</v>
      </c>
      <c r="L41" s="60" t="s">
        <v>17</v>
      </c>
      <c r="M41" s="31" t="s">
        <v>18</v>
      </c>
      <c r="N41" s="3"/>
      <c r="O41" s="3"/>
      <c r="P41" s="3"/>
      <c r="Q41" s="3"/>
      <c r="R41" s="3"/>
      <c r="S41" s="3"/>
      <c r="T41" s="3"/>
      <c r="U41" s="3"/>
      <c r="V41" s="3"/>
    </row>
    <row r="42" spans="1:22" ht="39.75" customHeight="1">
      <c r="A42" s="40">
        <v>1</v>
      </c>
      <c r="B42" s="40"/>
      <c r="C42" s="39"/>
      <c r="D42" s="40">
        <v>5</v>
      </c>
      <c r="E42" s="192" t="s">
        <v>179</v>
      </c>
      <c r="F42" s="40" t="s">
        <v>23</v>
      </c>
      <c r="G42" s="40">
        <v>168</v>
      </c>
      <c r="H42" s="40"/>
      <c r="I42" s="160"/>
      <c r="J42" s="162"/>
      <c r="K42" s="163">
        <f>(I42*J42)+I42</f>
        <v>0</v>
      </c>
      <c r="L42" s="145">
        <f>(G42*I42)</f>
        <v>0</v>
      </c>
      <c r="M42" s="164">
        <f>(L42*J42)+L42</f>
        <v>0</v>
      </c>
      <c r="N42" s="3"/>
      <c r="O42" s="3"/>
      <c r="P42" s="3"/>
      <c r="Q42" s="3"/>
      <c r="R42" s="3"/>
      <c r="S42" s="3"/>
      <c r="T42" s="3"/>
      <c r="U42" s="3"/>
      <c r="V42" s="3"/>
    </row>
    <row r="43" spans="1:22" ht="24.75" customHeight="1">
      <c r="A43" s="34">
        <v>2</v>
      </c>
      <c r="B43" s="34"/>
      <c r="C43" s="33"/>
      <c r="D43" s="34" t="s">
        <v>24</v>
      </c>
      <c r="E43" s="34" t="s">
        <v>94</v>
      </c>
      <c r="F43" s="34" t="s">
        <v>23</v>
      </c>
      <c r="G43" s="34">
        <v>348</v>
      </c>
      <c r="H43" s="34"/>
      <c r="I43" s="152"/>
      <c r="J43" s="144"/>
      <c r="K43" s="163">
        <f>(I43*J43)+I43</f>
        <v>0</v>
      </c>
      <c r="L43" s="145">
        <f>(G43*I43)</f>
        <v>0</v>
      </c>
      <c r="M43" s="164">
        <f>(L43*J43)+L43</f>
        <v>0</v>
      </c>
      <c r="N43" s="3"/>
      <c r="O43" s="3"/>
      <c r="P43" s="3"/>
      <c r="Q43" s="3"/>
      <c r="R43" s="3"/>
      <c r="S43" s="3"/>
      <c r="T43" s="3"/>
      <c r="U43" s="3"/>
      <c r="V43" s="3"/>
    </row>
    <row r="44" spans="1:13" ht="18" customHeight="1">
      <c r="A44" s="37"/>
      <c r="B44" s="46" t="s">
        <v>28</v>
      </c>
      <c r="C44" s="76"/>
      <c r="D44" s="46"/>
      <c r="E44" s="46"/>
      <c r="F44" s="77"/>
      <c r="G44" s="77"/>
      <c r="H44" s="77"/>
      <c r="I44" s="161"/>
      <c r="J44" s="142"/>
      <c r="K44" s="147"/>
      <c r="L44" s="147">
        <f>SUM(L42:L43)</f>
        <v>0</v>
      </c>
      <c r="M44" s="183">
        <f>SUM(M42:M43)</f>
        <v>0</v>
      </c>
    </row>
    <row r="45" spans="1:13" ht="12.75">
      <c r="A45" s="78"/>
      <c r="B45" s="65"/>
      <c r="C45" s="149" t="s">
        <v>174</v>
      </c>
      <c r="D45" s="65"/>
      <c r="E45" s="78"/>
      <c r="F45" s="78"/>
      <c r="G45" s="78"/>
      <c r="H45" s="78"/>
      <c r="I45" s="78"/>
      <c r="J45" s="78"/>
      <c r="K45" s="2" t="s">
        <v>164</v>
      </c>
      <c r="L45" s="165">
        <f>M44-L44</f>
        <v>0</v>
      </c>
      <c r="M45" s="78"/>
    </row>
    <row r="46" spans="1:13" ht="15">
      <c r="A46" s="26"/>
      <c r="B46" s="26"/>
      <c r="C46" s="26"/>
      <c r="D46" s="26"/>
      <c r="E46" s="68"/>
      <c r="F46" s="26"/>
      <c r="G46" s="26"/>
      <c r="H46" s="26"/>
      <c r="I46" s="26"/>
      <c r="J46" s="26"/>
      <c r="K46" s="26"/>
      <c r="L46" s="26"/>
      <c r="M46" s="26"/>
    </row>
    <row r="47" spans="1:13" ht="12.75">
      <c r="A47" s="14"/>
      <c r="B47" s="3"/>
      <c r="C47" s="24"/>
      <c r="D47" s="3"/>
      <c r="E47" s="3"/>
      <c r="F47" s="7"/>
      <c r="G47" s="7"/>
      <c r="H47" s="7"/>
      <c r="I47" s="7"/>
      <c r="J47" s="7"/>
      <c r="K47" s="7"/>
      <c r="L47" s="7"/>
      <c r="M47" s="26"/>
    </row>
    <row r="48" spans="1:13" ht="12.75">
      <c r="A48" s="14"/>
      <c r="B48" s="14"/>
      <c r="C48" s="14"/>
      <c r="D48" s="7"/>
      <c r="E48" s="7"/>
      <c r="F48" s="14"/>
      <c r="G48" s="14"/>
      <c r="H48" s="14"/>
      <c r="I48" s="14"/>
      <c r="J48" s="14"/>
      <c r="K48" s="14"/>
      <c r="L48" s="14"/>
      <c r="M48" s="26"/>
    </row>
    <row r="49" spans="1:13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</sheetData>
  <sheetProtection selectLockedCells="1" selectUnlockedCells="1"/>
  <printOptions/>
  <pageMargins left="0.6201388888888889" right="0.5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J17" sqref="J16:J17"/>
    </sheetView>
  </sheetViews>
  <sheetFormatPr defaultColWidth="9.140625" defaultRowHeight="12.75"/>
  <cols>
    <col min="1" max="1" width="3.421875" style="0" customWidth="1"/>
    <col min="3" max="3" width="15.421875" style="0" customWidth="1"/>
    <col min="4" max="4" width="35.57421875" style="0" customWidth="1"/>
    <col min="8" max="8" width="4.7109375" style="0" customWidth="1"/>
    <col min="9" max="9" width="9.8515625" style="0" customWidth="1"/>
    <col min="10" max="10" width="9.57421875" style="0" customWidth="1"/>
    <col min="11" max="11" width="11.7109375" style="0" customWidth="1"/>
  </cols>
  <sheetData>
    <row r="1" spans="2:9" ht="15.75">
      <c r="B1" s="57" t="s">
        <v>142</v>
      </c>
      <c r="D1" s="57"/>
      <c r="F1" t="s">
        <v>157</v>
      </c>
      <c r="I1" t="s">
        <v>178</v>
      </c>
    </row>
    <row r="2" spans="1:3" ht="15.75">
      <c r="A2" s="79"/>
      <c r="B2" s="80"/>
      <c r="C2" s="79"/>
    </row>
    <row r="3" spans="4:5" ht="15">
      <c r="D3" s="80" t="s">
        <v>95</v>
      </c>
      <c r="E3" t="s">
        <v>96</v>
      </c>
    </row>
    <row r="4" ht="15">
      <c r="D4" s="80"/>
    </row>
    <row r="5" spans="2:4" ht="15">
      <c r="B5" t="s">
        <v>97</v>
      </c>
      <c r="D5" s="80"/>
    </row>
    <row r="6" ht="15">
      <c r="D6" s="80"/>
    </row>
    <row r="7" spans="1:11" ht="18" customHeight="1">
      <c r="A7" s="81"/>
      <c r="B7" s="30" t="s">
        <v>98</v>
      </c>
      <c r="C7" s="82"/>
      <c r="D7" s="81"/>
      <c r="E7" s="81"/>
      <c r="F7" s="81"/>
      <c r="G7" s="82"/>
      <c r="H7" s="82"/>
      <c r="I7" s="82"/>
      <c r="J7" s="82"/>
      <c r="K7" s="83"/>
    </row>
    <row r="8" spans="1:11" ht="42" customHeight="1">
      <c r="A8" s="39" t="s">
        <v>6</v>
      </c>
      <c r="B8" s="39" t="s">
        <v>7</v>
      </c>
      <c r="C8" s="39" t="s">
        <v>8</v>
      </c>
      <c r="D8" s="39" t="s">
        <v>99</v>
      </c>
      <c r="E8" s="39" t="s">
        <v>12</v>
      </c>
      <c r="F8" s="39" t="s">
        <v>32</v>
      </c>
      <c r="G8" s="33" t="s">
        <v>14</v>
      </c>
      <c r="H8" s="84" t="s">
        <v>15</v>
      </c>
      <c r="I8" s="84" t="s">
        <v>40</v>
      </c>
      <c r="J8" s="33" t="s">
        <v>17</v>
      </c>
      <c r="K8" s="33" t="s">
        <v>18</v>
      </c>
    </row>
    <row r="9" spans="1:11" ht="27" customHeight="1">
      <c r="A9" s="38">
        <v>1</v>
      </c>
      <c r="B9" s="38"/>
      <c r="C9" s="38"/>
      <c r="D9" s="43" t="s">
        <v>100</v>
      </c>
      <c r="E9" s="38">
        <v>300</v>
      </c>
      <c r="F9" s="38"/>
      <c r="G9" s="166"/>
      <c r="H9" s="169"/>
      <c r="I9" s="171">
        <f>(G9*H9)+G9</f>
        <v>0</v>
      </c>
      <c r="J9" s="171">
        <f>(E9*G9)</f>
        <v>0</v>
      </c>
      <c r="K9" s="171">
        <f>(J9*H9)+J9</f>
        <v>0</v>
      </c>
    </row>
    <row r="10" spans="1:11" ht="47.25" customHeight="1">
      <c r="A10" s="38">
        <v>2</v>
      </c>
      <c r="B10" s="41"/>
      <c r="C10" s="41"/>
      <c r="D10" s="192" t="s">
        <v>200</v>
      </c>
      <c r="E10" s="41">
        <v>50</v>
      </c>
      <c r="F10" s="41"/>
      <c r="G10" s="167"/>
      <c r="H10" s="170"/>
      <c r="I10" s="171">
        <f>(G10*H10)+G10</f>
        <v>0</v>
      </c>
      <c r="J10" s="171">
        <f>(E10*G10)</f>
        <v>0</v>
      </c>
      <c r="K10" s="171">
        <f>(J10*H10)+J10</f>
        <v>0</v>
      </c>
    </row>
    <row r="11" spans="1:12" ht="16.5" customHeight="1">
      <c r="A11" s="117"/>
      <c r="B11" s="109" t="s">
        <v>28</v>
      </c>
      <c r="C11" s="108"/>
      <c r="D11" s="118"/>
      <c r="E11" s="108"/>
      <c r="F11" s="108"/>
      <c r="G11" s="168"/>
      <c r="H11" s="127"/>
      <c r="I11" s="127"/>
      <c r="J11" s="127">
        <f>SUM(J9:J10)</f>
        <v>0</v>
      </c>
      <c r="K11" s="180">
        <f>SUM(K9:K10)</f>
        <v>0</v>
      </c>
      <c r="L11" s="53"/>
    </row>
    <row r="12" spans="1:12" ht="16.5" customHeight="1">
      <c r="A12" s="23"/>
      <c r="B12" s="23"/>
      <c r="C12" s="23" t="s">
        <v>201</v>
      </c>
      <c r="D12" s="85"/>
      <c r="E12" s="23"/>
      <c r="F12" s="23"/>
      <c r="G12" s="23"/>
      <c r="H12" s="86"/>
      <c r="I12" s="86" t="s">
        <v>164</v>
      </c>
      <c r="J12" s="172">
        <f>K11-J11</f>
        <v>0</v>
      </c>
      <c r="K12" s="21"/>
      <c r="L12" s="53"/>
    </row>
    <row r="13" spans="1:11" ht="12.75">
      <c r="A13" s="3"/>
      <c r="B13" s="3"/>
      <c r="C13" s="3"/>
      <c r="D13" s="26"/>
      <c r="E13" s="3"/>
      <c r="F13" s="3"/>
      <c r="G13" s="3"/>
      <c r="H13" s="3"/>
      <c r="I13" s="3"/>
      <c r="J13" s="3"/>
      <c r="K13" s="3"/>
    </row>
    <row r="14" spans="1:7" ht="15.75">
      <c r="A14" s="1" t="s">
        <v>143</v>
      </c>
      <c r="B14" s="1"/>
      <c r="G14" t="s">
        <v>158</v>
      </c>
    </row>
    <row r="17" spans="1:11" ht="12.75">
      <c r="A17" s="24"/>
      <c r="B17" s="14"/>
      <c r="C17" s="23"/>
      <c r="D17" s="24" t="s">
        <v>101</v>
      </c>
      <c r="E17" s="24"/>
      <c r="F17" s="24" t="s">
        <v>0</v>
      </c>
      <c r="G17" s="23"/>
      <c r="H17" s="23"/>
      <c r="I17" s="23"/>
      <c r="J17" s="23"/>
      <c r="K17" s="21"/>
    </row>
    <row r="18" spans="1:11" ht="12.75">
      <c r="A18" s="24"/>
      <c r="B18" s="14"/>
      <c r="C18" s="23"/>
      <c r="D18" s="24"/>
      <c r="E18" s="24"/>
      <c r="F18" s="24"/>
      <c r="G18" s="23"/>
      <c r="H18" s="23"/>
      <c r="I18" s="23"/>
      <c r="J18" s="23"/>
      <c r="K18" s="21"/>
    </row>
    <row r="19" spans="1:11" ht="12.75">
      <c r="A19" s="81"/>
      <c r="B19" s="30"/>
      <c r="C19" s="82"/>
      <c r="D19" s="81"/>
      <c r="E19" s="81"/>
      <c r="F19" s="81"/>
      <c r="G19" s="82"/>
      <c r="H19" s="82"/>
      <c r="I19" s="82"/>
      <c r="J19" s="82"/>
      <c r="K19" s="83"/>
    </row>
    <row r="20" spans="1:11" ht="38.25">
      <c r="A20" s="39" t="s">
        <v>6</v>
      </c>
      <c r="B20" s="39" t="s">
        <v>7</v>
      </c>
      <c r="C20" s="39" t="s">
        <v>8</v>
      </c>
      <c r="D20" s="39" t="s">
        <v>99</v>
      </c>
      <c r="E20" s="39" t="s">
        <v>12</v>
      </c>
      <c r="F20" s="39" t="s">
        <v>32</v>
      </c>
      <c r="G20" s="39" t="s">
        <v>14</v>
      </c>
      <c r="H20" s="39" t="s">
        <v>15</v>
      </c>
      <c r="I20" s="39" t="s">
        <v>40</v>
      </c>
      <c r="J20" s="39" t="s">
        <v>17</v>
      </c>
      <c r="K20" s="39" t="s">
        <v>18</v>
      </c>
    </row>
    <row r="21" spans="1:11" ht="38.25">
      <c r="A21" s="109">
        <v>1</v>
      </c>
      <c r="B21" s="109"/>
      <c r="C21" s="109"/>
      <c r="D21" s="116" t="s">
        <v>102</v>
      </c>
      <c r="E21" s="109">
        <v>6</v>
      </c>
      <c r="F21" s="109"/>
      <c r="G21" s="125"/>
      <c r="H21" s="174"/>
      <c r="I21" s="126">
        <f>(G21*H21)+G21</f>
        <v>0</v>
      </c>
      <c r="J21" s="127">
        <f>E21*G21</f>
        <v>0</v>
      </c>
      <c r="K21" s="127">
        <f>(J21*H21)+J21</f>
        <v>0</v>
      </c>
    </row>
    <row r="22" spans="1:11" ht="15" customHeight="1">
      <c r="A22" s="113"/>
      <c r="B22" s="113" t="s">
        <v>28</v>
      </c>
      <c r="C22" s="113"/>
      <c r="D22" s="113"/>
      <c r="E22" s="113"/>
      <c r="F22" s="113"/>
      <c r="G22" s="168"/>
      <c r="H22" s="137"/>
      <c r="I22" s="137"/>
      <c r="J22" s="137">
        <f>SUM(J21)</f>
        <v>0</v>
      </c>
      <c r="K22" s="184">
        <f>SUM(K21)</f>
        <v>0</v>
      </c>
    </row>
    <row r="23" spans="1:11" ht="15" customHeight="1">
      <c r="A23" s="3"/>
      <c r="B23" s="3"/>
      <c r="C23" s="3"/>
      <c r="D23" s="3"/>
      <c r="E23" s="3"/>
      <c r="F23" s="3"/>
      <c r="G23" s="23"/>
      <c r="H23" s="3"/>
      <c r="I23" s="3" t="s">
        <v>165</v>
      </c>
      <c r="J23" s="175">
        <f>K22-J22</f>
        <v>0</v>
      </c>
      <c r="K23" s="3"/>
    </row>
    <row r="24" spans="1:11" ht="15" customHeight="1">
      <c r="A24" s="3"/>
      <c r="B24" s="3"/>
      <c r="C24" s="3"/>
      <c r="D24" s="3"/>
      <c r="E24" s="3"/>
      <c r="F24" s="3"/>
      <c r="G24" s="23"/>
      <c r="H24" s="3"/>
      <c r="I24" s="3"/>
      <c r="J24" s="3"/>
      <c r="K24" s="3"/>
    </row>
    <row r="25" spans="1:11" ht="15" customHeight="1">
      <c r="A25" s="3"/>
      <c r="B25" s="3"/>
      <c r="C25" s="3"/>
      <c r="D25" s="3"/>
      <c r="E25" s="3"/>
      <c r="F25" s="3"/>
      <c r="G25" s="23"/>
      <c r="H25" s="3"/>
      <c r="I25" s="3"/>
      <c r="J25" s="3"/>
      <c r="K25" s="3"/>
    </row>
    <row r="27" spans="2:3" ht="15.75">
      <c r="B27" s="1" t="s">
        <v>144</v>
      </c>
      <c r="C27" s="42"/>
    </row>
    <row r="28" ht="12.75">
      <c r="G28" t="s">
        <v>159</v>
      </c>
    </row>
    <row r="29" spans="1:11" ht="15" customHeight="1">
      <c r="A29" s="24"/>
      <c r="B29" s="14"/>
      <c r="C29" s="23"/>
      <c r="D29" s="24" t="s">
        <v>103</v>
      </c>
      <c r="E29" s="24" t="s">
        <v>0</v>
      </c>
      <c r="F29" s="24"/>
      <c r="G29" s="23"/>
      <c r="H29" s="23"/>
      <c r="I29" s="23"/>
      <c r="J29" s="23"/>
      <c r="K29" s="21"/>
    </row>
    <row r="30" spans="1:11" ht="15" customHeight="1">
      <c r="A30" s="24"/>
      <c r="B30" s="14"/>
      <c r="C30" s="23"/>
      <c r="D30" s="24"/>
      <c r="E30" s="24"/>
      <c r="F30" s="24"/>
      <c r="G30" s="23"/>
      <c r="H30" s="23"/>
      <c r="I30" s="23"/>
      <c r="J30" s="23"/>
      <c r="K30" s="21"/>
    </row>
    <row r="31" spans="1:11" ht="15" customHeight="1">
      <c r="A31" s="81"/>
      <c r="B31" s="30"/>
      <c r="C31" s="82"/>
      <c r="D31" s="81"/>
      <c r="E31" s="81"/>
      <c r="F31" s="81"/>
      <c r="G31" s="82"/>
      <c r="H31" s="82"/>
      <c r="I31" s="82"/>
      <c r="J31" s="82"/>
      <c r="K31" s="83"/>
    </row>
    <row r="32" spans="1:11" ht="38.25" customHeight="1">
      <c r="A32" s="39" t="s">
        <v>6</v>
      </c>
      <c r="B32" s="39" t="s">
        <v>7</v>
      </c>
      <c r="C32" s="39" t="s">
        <v>8</v>
      </c>
      <c r="D32" s="39" t="s">
        <v>99</v>
      </c>
      <c r="E32" s="39" t="s">
        <v>12</v>
      </c>
      <c r="F32" s="39" t="s">
        <v>32</v>
      </c>
      <c r="G32" s="39" t="s">
        <v>14</v>
      </c>
      <c r="H32" s="39" t="s">
        <v>15</v>
      </c>
      <c r="I32" s="39" t="s">
        <v>40</v>
      </c>
      <c r="J32" s="39" t="s">
        <v>17</v>
      </c>
      <c r="K32" s="39" t="s">
        <v>18</v>
      </c>
    </row>
    <row r="33" spans="1:11" ht="26.25" customHeight="1">
      <c r="A33" s="114">
        <v>1</v>
      </c>
      <c r="B33" s="114"/>
      <c r="C33" s="114"/>
      <c r="D33" s="119" t="s">
        <v>104</v>
      </c>
      <c r="E33" s="109">
        <v>20</v>
      </c>
      <c r="F33" s="114"/>
      <c r="G33" s="173"/>
      <c r="H33" s="176"/>
      <c r="I33" s="173">
        <f>(G33*H33)+G33</f>
        <v>0</v>
      </c>
      <c r="J33" s="173">
        <f>(E33*G33)</f>
        <v>0</v>
      </c>
      <c r="K33" s="173">
        <f>(J33*H33)+J33</f>
        <v>0</v>
      </c>
    </row>
    <row r="34" spans="1:11" ht="15" customHeight="1">
      <c r="A34" s="113"/>
      <c r="B34" s="114" t="s">
        <v>28</v>
      </c>
      <c r="C34" s="113"/>
      <c r="D34" s="113"/>
      <c r="E34" s="113"/>
      <c r="F34" s="113"/>
      <c r="G34" s="168"/>
      <c r="H34" s="137"/>
      <c r="I34" s="137"/>
      <c r="J34" s="137">
        <f>SUM(J33)</f>
        <v>0</v>
      </c>
      <c r="K34" s="184">
        <f>SUM(K33)</f>
        <v>0</v>
      </c>
    </row>
    <row r="35" spans="9:10" ht="12.75">
      <c r="I35" t="s">
        <v>165</v>
      </c>
      <c r="J35" s="135">
        <f>K34-J34</f>
        <v>0</v>
      </c>
    </row>
  </sheetData>
  <sheetProtection selectLockedCells="1" selectUnlockedCells="1"/>
  <printOptions/>
  <pageMargins left="0.640277777777777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22">
      <selection activeCell="F29" sqref="F29"/>
    </sheetView>
  </sheetViews>
  <sheetFormatPr defaultColWidth="9.140625" defaultRowHeight="12.75"/>
  <cols>
    <col min="1" max="1" width="3.140625" style="0" customWidth="1"/>
    <col min="3" max="3" width="17.57421875" style="0" customWidth="1"/>
    <col min="4" max="4" width="13.421875" style="0" customWidth="1"/>
    <col min="5" max="5" width="26.57421875" style="0" customWidth="1"/>
    <col min="6" max="6" width="6.8515625" style="0" customWidth="1"/>
    <col min="9" max="9" width="5.57421875" style="0" customWidth="1"/>
    <col min="10" max="10" width="9.421875" style="0" customWidth="1"/>
    <col min="11" max="11" width="10.8515625" style="0" customWidth="1"/>
    <col min="12" max="12" width="11.421875" style="0" customWidth="1"/>
  </cols>
  <sheetData>
    <row r="1" ht="15" customHeight="1"/>
    <row r="2" ht="15" customHeight="1"/>
    <row r="3" spans="2:10" ht="15.75">
      <c r="B3" s="57" t="s">
        <v>145</v>
      </c>
      <c r="E3" s="87" t="s">
        <v>105</v>
      </c>
      <c r="J3" t="s">
        <v>160</v>
      </c>
    </row>
    <row r="5" ht="14.25">
      <c r="E5" s="88" t="s">
        <v>106</v>
      </c>
    </row>
    <row r="6" spans="1:12" ht="39" customHeight="1">
      <c r="A6" s="109" t="s">
        <v>6</v>
      </c>
      <c r="B6" s="109" t="s">
        <v>7</v>
      </c>
      <c r="C6" s="105" t="s">
        <v>8</v>
      </c>
      <c r="D6" s="109" t="s">
        <v>107</v>
      </c>
      <c r="E6" s="109" t="s">
        <v>108</v>
      </c>
      <c r="F6" s="105" t="s">
        <v>12</v>
      </c>
      <c r="G6" s="105" t="s">
        <v>32</v>
      </c>
      <c r="H6" s="105" t="s">
        <v>14</v>
      </c>
      <c r="I6" s="105" t="s">
        <v>15</v>
      </c>
      <c r="J6" s="105" t="s">
        <v>40</v>
      </c>
      <c r="K6" s="105" t="s">
        <v>17</v>
      </c>
      <c r="L6" s="105" t="s">
        <v>18</v>
      </c>
    </row>
    <row r="7" spans="1:13" ht="43.5" customHeight="1">
      <c r="A7" s="108">
        <v>1</v>
      </c>
      <c r="B7" s="108"/>
      <c r="C7" s="120"/>
      <c r="D7" s="120" t="s">
        <v>109</v>
      </c>
      <c r="E7" s="120" t="s">
        <v>110</v>
      </c>
      <c r="F7" s="108">
        <v>90</v>
      </c>
      <c r="G7" s="108"/>
      <c r="H7" s="168"/>
      <c r="I7" s="177"/>
      <c r="J7" s="127">
        <f>(H7*I7)+H7</f>
        <v>0</v>
      </c>
      <c r="K7" s="127">
        <f>(F7*H7)</f>
        <v>0</v>
      </c>
      <c r="L7" s="127">
        <f>(K7*I7)+K7</f>
        <v>0</v>
      </c>
      <c r="M7" s="89"/>
    </row>
    <row r="8" spans="1:13" ht="42.75" customHeight="1">
      <c r="A8" s="108">
        <v>2</v>
      </c>
      <c r="B8" s="108"/>
      <c r="C8" s="120"/>
      <c r="D8" s="120" t="s">
        <v>111</v>
      </c>
      <c r="E8" s="120" t="s">
        <v>110</v>
      </c>
      <c r="F8" s="108">
        <v>50</v>
      </c>
      <c r="G8" s="108"/>
      <c r="H8" s="168"/>
      <c r="I8" s="177"/>
      <c r="J8" s="127">
        <f>(H8*I8)+H8</f>
        <v>0</v>
      </c>
      <c r="K8" s="127">
        <f>(F8*H8)</f>
        <v>0</v>
      </c>
      <c r="L8" s="127">
        <f>(K8*I8)+K8</f>
        <v>0</v>
      </c>
      <c r="M8" s="89"/>
    </row>
    <row r="9" spans="1:13" ht="43.5" customHeight="1">
      <c r="A9" s="108">
        <v>3</v>
      </c>
      <c r="B9" s="108"/>
      <c r="C9" s="120"/>
      <c r="D9" s="120" t="s">
        <v>112</v>
      </c>
      <c r="E9" s="120" t="s">
        <v>113</v>
      </c>
      <c r="F9" s="108">
        <v>65</v>
      </c>
      <c r="G9" s="108"/>
      <c r="H9" s="168"/>
      <c r="I9" s="177"/>
      <c r="J9" s="127">
        <f>(H9*I9)+H9</f>
        <v>0</v>
      </c>
      <c r="K9" s="127">
        <f>(F9*H9)</f>
        <v>0</v>
      </c>
      <c r="L9" s="127">
        <f>(K9*I9)+K9</f>
        <v>0</v>
      </c>
      <c r="M9" s="89"/>
    </row>
    <row r="10" spans="1:13" ht="18" customHeight="1">
      <c r="A10" s="114"/>
      <c r="B10" s="113" t="s">
        <v>28</v>
      </c>
      <c r="C10" s="113"/>
      <c r="D10" s="113"/>
      <c r="E10" s="113"/>
      <c r="F10" s="113"/>
      <c r="G10" s="113"/>
      <c r="H10" s="137"/>
      <c r="I10" s="126"/>
      <c r="J10" s="126"/>
      <c r="K10" s="127">
        <f>SUM(K7:K9)</f>
        <v>0</v>
      </c>
      <c r="L10" s="180">
        <f>SUM(L7:L9)</f>
        <v>0</v>
      </c>
      <c r="M10" s="53"/>
    </row>
    <row r="11" spans="10:11" ht="12.75">
      <c r="J11" t="s">
        <v>164</v>
      </c>
      <c r="K11" s="53">
        <f>L10-K10</f>
        <v>0</v>
      </c>
    </row>
    <row r="13" spans="1:12" s="3" customFormat="1" ht="12.75">
      <c r="A13" s="23"/>
      <c r="B13" s="23"/>
      <c r="C13" s="23"/>
      <c r="D13" s="23"/>
      <c r="E13" s="23"/>
      <c r="F13" s="90"/>
      <c r="G13" s="90"/>
      <c r="H13" s="90"/>
      <c r="I13" s="23"/>
      <c r="J13" s="23"/>
      <c r="K13" s="90"/>
      <c r="L13" s="90"/>
    </row>
    <row r="14" spans="1:13" s="3" customFormat="1" ht="15.75">
      <c r="A14" s="91" t="s">
        <v>146</v>
      </c>
      <c r="B14" s="92"/>
      <c r="C14" s="92"/>
      <c r="D14" s="93"/>
      <c r="E14" s="93"/>
      <c r="F14" s="94"/>
      <c r="G14" s="94"/>
      <c r="H14" s="94"/>
      <c r="I14" s="93"/>
      <c r="J14" s="93"/>
      <c r="K14" s="94"/>
      <c r="L14" s="94"/>
      <c r="M14" s="95"/>
    </row>
    <row r="15" spans="1:12" s="3" customFormat="1" ht="12.75">
      <c r="A15" s="23"/>
      <c r="B15" s="23"/>
      <c r="C15" s="23"/>
      <c r="D15" s="23"/>
      <c r="E15" s="23" t="s">
        <v>114</v>
      </c>
      <c r="F15" s="90"/>
      <c r="G15" s="90"/>
      <c r="H15" s="90"/>
      <c r="I15" s="23"/>
      <c r="J15" s="23" t="s">
        <v>161</v>
      </c>
      <c r="K15" s="90"/>
      <c r="L15" s="90"/>
    </row>
    <row r="16" spans="1:12" s="3" customFormat="1" ht="12.75">
      <c r="A16" s="23"/>
      <c r="B16" s="23"/>
      <c r="C16" s="23"/>
      <c r="D16" s="23"/>
      <c r="E16" s="23"/>
      <c r="F16" s="90"/>
      <c r="G16" s="90"/>
      <c r="H16" s="90"/>
      <c r="I16" s="23"/>
      <c r="J16" s="23"/>
      <c r="K16" s="90"/>
      <c r="L16" s="90"/>
    </row>
    <row r="17" spans="1:12" s="3" customFormat="1" ht="12.75">
      <c r="A17" s="23"/>
      <c r="B17" s="23"/>
      <c r="C17" s="23"/>
      <c r="D17" s="23"/>
      <c r="E17" s="23" t="s">
        <v>115</v>
      </c>
      <c r="F17" s="90"/>
      <c r="G17" s="90"/>
      <c r="H17" s="90"/>
      <c r="I17" s="23"/>
      <c r="J17" s="23"/>
      <c r="K17" s="90"/>
      <c r="L17" s="90"/>
    </row>
    <row r="18" spans="1:12" s="3" customFormat="1" ht="12.75">
      <c r="A18" s="23"/>
      <c r="B18" s="23"/>
      <c r="C18" s="23"/>
      <c r="D18" s="23"/>
      <c r="E18" s="23"/>
      <c r="F18" s="90"/>
      <c r="G18" s="90"/>
      <c r="H18" s="90"/>
      <c r="I18" s="23"/>
      <c r="J18" s="23"/>
      <c r="K18" s="90"/>
      <c r="L18" s="90"/>
    </row>
    <row r="19" spans="1:12" s="3" customFormat="1" ht="40.5" customHeight="1">
      <c r="A19" s="109" t="s">
        <v>6</v>
      </c>
      <c r="B19" s="109" t="s">
        <v>7</v>
      </c>
      <c r="C19" s="109" t="s">
        <v>8</v>
      </c>
      <c r="D19" s="109" t="s">
        <v>107</v>
      </c>
      <c r="E19" s="109" t="s">
        <v>108</v>
      </c>
      <c r="F19" s="116" t="s">
        <v>12</v>
      </c>
      <c r="G19" s="116" t="s">
        <v>32</v>
      </c>
      <c r="H19" s="116" t="s">
        <v>14</v>
      </c>
      <c r="I19" s="109" t="s">
        <v>15</v>
      </c>
      <c r="J19" s="116" t="s">
        <v>40</v>
      </c>
      <c r="K19" s="116" t="s">
        <v>17</v>
      </c>
      <c r="L19" s="116" t="s">
        <v>18</v>
      </c>
    </row>
    <row r="20" spans="1:12" ht="15" customHeight="1">
      <c r="A20" s="114">
        <v>1</v>
      </c>
      <c r="B20" s="114"/>
      <c r="C20" s="114"/>
      <c r="D20" s="114" t="s">
        <v>116</v>
      </c>
      <c r="E20" s="114" t="s">
        <v>117</v>
      </c>
      <c r="F20" s="114">
        <v>48</v>
      </c>
      <c r="G20" s="114"/>
      <c r="H20" s="173"/>
      <c r="I20" s="176"/>
      <c r="J20" s="173">
        <f>(H20*I20)+H20</f>
        <v>0</v>
      </c>
      <c r="K20" s="173">
        <f>(F20*H20)</f>
        <v>0</v>
      </c>
      <c r="L20" s="173">
        <f>(K20*I20)+K20</f>
        <v>0</v>
      </c>
    </row>
    <row r="21" spans="1:12" ht="15" customHeight="1">
      <c r="A21" s="113"/>
      <c r="B21" s="113" t="s">
        <v>28</v>
      </c>
      <c r="C21" s="113"/>
      <c r="D21" s="113"/>
      <c r="E21" s="113"/>
      <c r="F21" s="113"/>
      <c r="G21" s="113"/>
      <c r="H21" s="137"/>
      <c r="I21" s="126"/>
      <c r="J21" s="126"/>
      <c r="K21" s="137">
        <f>SUM(K20)</f>
        <v>0</v>
      </c>
      <c r="L21" s="184">
        <f>SUM(L20)</f>
        <v>0</v>
      </c>
    </row>
    <row r="22" spans="10:11" ht="12.75">
      <c r="J22" t="s">
        <v>163</v>
      </c>
      <c r="K22" s="135">
        <f>L21-K21</f>
        <v>0</v>
      </c>
    </row>
  </sheetData>
  <sheetProtection selectLockedCells="1" selectUnlockedCells="1"/>
  <printOptions/>
  <pageMargins left="0.7479166666666667" right="0.640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5"/>
  <sheetViews>
    <sheetView workbookViewId="0" topLeftCell="A1">
      <selection activeCell="B9" sqref="B9"/>
    </sheetView>
  </sheetViews>
  <sheetFormatPr defaultColWidth="9.140625" defaultRowHeight="12.75"/>
  <cols>
    <col min="1" max="1" width="5.140625" style="0" customWidth="1"/>
    <col min="2" max="2" width="49.28125" style="0" customWidth="1"/>
    <col min="3" max="3" width="0" style="0" hidden="1" customWidth="1"/>
    <col min="4" max="4" width="11.00390625" style="0" customWidth="1"/>
    <col min="5" max="5" width="5.421875" style="0" customWidth="1"/>
    <col min="7" max="7" width="10.57421875" style="0" customWidth="1"/>
    <col min="8" max="8" width="6.28125" style="0" customWidth="1"/>
    <col min="9" max="9" width="11.57421875" style="0" customWidth="1"/>
    <col min="10" max="10" width="10.28125" style="0" customWidth="1"/>
    <col min="11" max="11" width="9.57421875" style="0" customWidth="1"/>
    <col min="12" max="12" width="12.57421875" style="0" customWidth="1"/>
  </cols>
  <sheetData>
    <row r="3" spans="9:11" ht="12.75">
      <c r="I3" t="s">
        <v>162</v>
      </c>
      <c r="K3" t="s">
        <v>169</v>
      </c>
    </row>
    <row r="4" spans="1:12" ht="15.75">
      <c r="A4" s="1"/>
      <c r="B4" s="1" t="s">
        <v>129</v>
      </c>
      <c r="C4" s="79"/>
      <c r="D4" s="79"/>
      <c r="E4" s="79"/>
      <c r="F4" s="79" t="s">
        <v>166</v>
      </c>
      <c r="G4" s="79"/>
      <c r="H4" s="79"/>
      <c r="I4" s="79"/>
      <c r="J4" s="79"/>
      <c r="K4" s="79"/>
      <c r="L4" s="79"/>
    </row>
    <row r="5" spans="1:2" ht="12.75">
      <c r="A5" s="42"/>
      <c r="B5" s="42"/>
    </row>
    <row r="6" spans="1:2" ht="12.75">
      <c r="A6" s="42"/>
      <c r="B6" s="42"/>
    </row>
    <row r="8" spans="1:15" ht="36.75">
      <c r="A8" s="96" t="s">
        <v>6</v>
      </c>
      <c r="B8" s="97" t="s">
        <v>118</v>
      </c>
      <c r="C8" s="97"/>
      <c r="D8" s="185" t="s">
        <v>119</v>
      </c>
      <c r="E8" s="97" t="s">
        <v>120</v>
      </c>
      <c r="F8" s="97" t="s">
        <v>121</v>
      </c>
      <c r="G8" s="97" t="s">
        <v>122</v>
      </c>
      <c r="H8" s="97" t="s">
        <v>15</v>
      </c>
      <c r="I8" s="97" t="s">
        <v>123</v>
      </c>
      <c r="J8" s="98" t="s">
        <v>17</v>
      </c>
      <c r="K8" s="98" t="s">
        <v>18</v>
      </c>
      <c r="L8" s="97" t="s">
        <v>124</v>
      </c>
      <c r="M8" s="42"/>
      <c r="N8" s="42"/>
      <c r="O8" s="42"/>
    </row>
    <row r="9" spans="1:12" ht="126" customHeight="1">
      <c r="A9" s="44">
        <v>1</v>
      </c>
      <c r="B9" s="196" t="s">
        <v>185</v>
      </c>
      <c r="C9" s="44"/>
      <c r="D9" s="44"/>
      <c r="E9" s="44" t="s">
        <v>125</v>
      </c>
      <c r="F9" s="44">
        <v>16</v>
      </c>
      <c r="G9" s="132"/>
      <c r="H9" s="134"/>
      <c r="I9" s="132">
        <f>(G9*H9)+G9</f>
        <v>0</v>
      </c>
      <c r="J9" s="132">
        <f>(F9*G9)</f>
        <v>0</v>
      </c>
      <c r="K9" s="132">
        <f>(J9*H9)+J9</f>
        <v>0</v>
      </c>
      <c r="L9" s="44" t="s">
        <v>126</v>
      </c>
    </row>
    <row r="10" spans="1:12" ht="87.75" customHeight="1">
      <c r="A10" s="99"/>
      <c r="B10" s="100" t="s">
        <v>127</v>
      </c>
      <c r="C10" s="44"/>
      <c r="D10" s="44"/>
      <c r="E10" s="44"/>
      <c r="F10" s="44"/>
      <c r="G10" s="132"/>
      <c r="H10" s="134"/>
      <c r="I10" s="132"/>
      <c r="J10" s="132"/>
      <c r="K10" s="132"/>
      <c r="L10" s="44" t="s">
        <v>126</v>
      </c>
    </row>
    <row r="11" spans="1:12" ht="36.75" customHeight="1">
      <c r="A11" s="101"/>
      <c r="B11" s="195" t="s">
        <v>184</v>
      </c>
      <c r="C11" s="44"/>
      <c r="D11" s="44"/>
      <c r="E11" s="44" t="s">
        <v>125</v>
      </c>
      <c r="F11" s="44">
        <v>80</v>
      </c>
      <c r="G11" s="132"/>
      <c r="H11" s="134"/>
      <c r="I11" s="132">
        <f>(G11*H11)+G11</f>
        <v>0</v>
      </c>
      <c r="J11" s="132">
        <f>(F11*G11)</f>
        <v>0</v>
      </c>
      <c r="K11" s="132">
        <f>(J11*H11)+J11</f>
        <v>0</v>
      </c>
      <c r="L11" s="44"/>
    </row>
    <row r="12" spans="1:12" ht="18" customHeight="1">
      <c r="A12" s="102">
        <v>2</v>
      </c>
      <c r="B12" s="102" t="s">
        <v>128</v>
      </c>
      <c r="C12" s="44"/>
      <c r="D12" s="44"/>
      <c r="E12" s="44" t="s">
        <v>125</v>
      </c>
      <c r="F12" s="44">
        <v>70</v>
      </c>
      <c r="G12" s="132"/>
      <c r="H12" s="134"/>
      <c r="I12" s="132">
        <f>(G12*H12)+G12</f>
        <v>0</v>
      </c>
      <c r="J12" s="132">
        <f>(F12*G12)</f>
        <v>0</v>
      </c>
      <c r="K12" s="132">
        <f>(J12*H12)+J12</f>
        <v>0</v>
      </c>
      <c r="L12" s="44"/>
    </row>
    <row r="13" spans="1:12" ht="15" customHeight="1">
      <c r="A13" s="44"/>
      <c r="B13" s="45" t="s">
        <v>28</v>
      </c>
      <c r="C13" s="46"/>
      <c r="D13" s="46"/>
      <c r="E13" s="46"/>
      <c r="F13" s="46"/>
      <c r="G13" s="133"/>
      <c r="H13" s="133"/>
      <c r="I13" s="133"/>
      <c r="J13" s="133">
        <f>SUM(J9:J12)</f>
        <v>0</v>
      </c>
      <c r="K13" s="178">
        <f>SUM(K9:K12)</f>
        <v>0</v>
      </c>
      <c r="L13" s="48"/>
    </row>
    <row r="14" spans="9:10" ht="12.75">
      <c r="I14" t="s">
        <v>163</v>
      </c>
      <c r="J14" s="135">
        <f>K13-J13</f>
        <v>0</v>
      </c>
    </row>
    <row r="15" ht="12.75">
      <c r="B15" t="s">
        <v>174</v>
      </c>
    </row>
  </sheetData>
  <sheetProtection selectLockedCells="1" selectUnlockedCells="1"/>
  <printOptions/>
  <pageMargins left="0.45" right="0.25972222222222224" top="0.6402777777777777" bottom="0.65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2013-02-21T13:29:07Z</cp:lastPrinted>
  <dcterms:modified xsi:type="dcterms:W3CDTF">2013-02-21T13:50:26Z</dcterms:modified>
  <cp:category/>
  <cp:version/>
  <cp:contentType/>
  <cp:contentStatus/>
</cp:coreProperties>
</file>