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8" activeTab="2"/>
  </bookViews>
  <sheets>
    <sheet name="Arkusz1" sheetId="1" r:id="rId1"/>
    <sheet name="Arkusz5" sheetId="2" r:id="rId2"/>
    <sheet name="Arkusz7" sheetId="3" r:id="rId3"/>
  </sheets>
  <definedNames/>
  <calcPr fullCalcOnLoad="1"/>
</workbook>
</file>

<file path=xl/sharedStrings.xml><?xml version="1.0" encoding="utf-8"?>
<sst xmlns="http://schemas.openxmlformats.org/spreadsheetml/2006/main" count="101" uniqueCount="47">
  <si>
    <t>Lp</t>
  </si>
  <si>
    <t>Opis produktu</t>
  </si>
  <si>
    <t>jm</t>
  </si>
  <si>
    <t>kod katalogowy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</si>
  <si>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</si>
  <si>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</si>
  <si>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</si>
  <si>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</si>
  <si>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</si>
  <si>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</si>
  <si>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</si>
  <si>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Stapler okrężny jednorazowy prosty z kontrolowanym dociskiem tkanki od 1mm do 2,5mm rozmiar: 25mm, 29mm, 33mm</t>
  </si>
  <si>
    <t>szt</t>
  </si>
  <si>
    <t>33.16.90.00-2</t>
  </si>
  <si>
    <t>Stapler liniowy tnąco- zamykający z nożem o dł. 55mm, dwunasto strzałowy z dwoma potrójnymi liniami zszywek przestrzennych, z możliwością regulacji wysokości zamknięcia zszywki w zakresie: 1,5mm, 1,8mm, 2,0mm</t>
  </si>
  <si>
    <t>Kompatybilny uniwersalny ładunek do staplera 55mm liniowego tnąco-zamykającego</t>
  </si>
  <si>
    <t>Stapler liniowy z artykulującą głowicą w zakresie 80 - 90 stopni z obrotowym ramieniem w zakresie 180stopni z możliwością trwałego wygięcia ramienia staplera.Dł. linii szwu 55mm, grubość zespolenia 2mm.</t>
  </si>
  <si>
    <t>Stapler jednorazowy tnący z połkolistą linią cięcia o dł.40mm</t>
  </si>
  <si>
    <t>Ładunek do staplera jednorazowego z pólkolistą linią cięcia dł.40mm</t>
  </si>
  <si>
    <t>Endostapler 60mm z 45stopniową artykulacją w trzonie z nożem, równoległe zamknięcie branż z trzypunktowym systemem kontroli kompresji dł. 36cm</t>
  </si>
  <si>
    <t>kpl</t>
  </si>
  <si>
    <t xml:space="preserve">Pokrywa uszczelniająca wielokrotnego otwarcia i zasłonowego zamknięcia umożliwiająca użycie narzędzi endoskopowych.Port dostępu laparoskopowego średnica 4cm do 7cm </t>
  </si>
  <si>
    <t>Stapler liniowy ze zintegrowanym nożem w staplerze 100mm</t>
  </si>
  <si>
    <t>Ładunek do staplera liniowego ze zintegrowanym nożem w staplerze 100mm</t>
  </si>
  <si>
    <t>Razem</t>
  </si>
  <si>
    <t>kod katalogowy, producent</t>
  </si>
  <si>
    <t xml:space="preserve">PAKIET 1 - staplery jednorazowe,ładunki </t>
  </si>
  <si>
    <t>załącznik 3.1 do siwz</t>
  </si>
  <si>
    <t>w tym vat</t>
  </si>
  <si>
    <t>kod katalogowy,producent</t>
  </si>
  <si>
    <t>33.14.16.20-2</t>
  </si>
  <si>
    <t>PAKIET 5 -taśma przy nietrzymaniu moczu</t>
  </si>
  <si>
    <t>załacznik 3.5 do siwz</t>
  </si>
  <si>
    <t xml:space="preserve">w tym vat </t>
  </si>
  <si>
    <t>PAKIET 7 – worek laparoskopowy</t>
  </si>
  <si>
    <t>załącznik 3.7 do siwz</t>
  </si>
  <si>
    <t>Ładunki dł. 60mm kompatybilne z endostaplerem dł. 60mm * jednorazowe ładunki liniowe do staplera endoskopowego , umożliwiającego wykonanie zespolenia na długości 60 mm, ładowane w szczęki staplera. Ładunki do tkanki cienkiej ( wysokość zszywki 1 mm po zamknięciu), ładunki do tkanki standardowej ( wysokość zszywki 1,5 mm po zamknięciu), ładunki do tkanki pośredniej (wysokość zszywki po zamknięciu 1,8 mm), ładunki do tkanki grubej ( wysokość zszywki 2 mm po zamknięciu). Wszystkie ładunki przechodzące przez trokar o średnicy 12 mm. (Zamawiający każdorazowo określi rozmiar ładunku przy składaniu zamówienia.)</t>
  </si>
  <si>
    <t xml:space="preserve">*zmiana odpowiedzią 1 </t>
  </si>
  <si>
    <t>po zmianie</t>
  </si>
  <si>
    <t>* zmiana odpowiedzią 3</t>
  </si>
  <si>
    <r>
      <t>Taśma do operacyjnego leczenia wysiłkowego nietrzymania moczu u kobiet wykonana z polipropylenu monofilamentowego o grubości nici 0,10mm, jednorodna, całkowicie niewchlanialna o wymiarach: długość 450mm, szerokość 12mm, brzegi taśmy zakończone pętelkami: taśma w plastikowej osłonce *</t>
    </r>
    <r>
      <rPr>
        <i/>
        <sz val="12"/>
        <rFont val="Times New Roman"/>
        <family val="1"/>
      </rPr>
      <t>Zamawiajacy dopuszcza System taśmowy do leczenia wysiłkowego nietrzymania moczu zakładany przez  otwory zasłonowe.
System całkowicie  jednorazowy, sterylny, do implantacji drogą przez otwory zasłonowe  metodą „out-in” , składający się z : 
a/ dwóch jednorazowych igieł o średnicy 3 mm z uchwytami, o ostrzach wyprofilowanych helikalnie  z atraumatycznym zakończeniem umożliwiającym połączenie ze złączami taśmy. Igły nie połączone z taśmą.
b/ taśmy polipropylenowej , monofilamentowej o długości 50 cm i szerokości 1,1 cm, zakończonej szybkozłączami. Taśma ma zawierać przeplecioną wzdłuż nić zapewniającą  beznapięciowe założenie implantu. Taśma w koszulce foliowej</t>
    </r>
    <r>
      <rPr>
        <sz val="12"/>
        <rFont val="Times New Roman"/>
        <family val="1"/>
      </rPr>
      <t xml:space="preserve">
*</t>
    </r>
    <r>
      <rPr>
        <i/>
        <sz val="12"/>
        <rFont val="Times New Roman"/>
        <family val="1"/>
      </rPr>
      <t>Zamawiajacy dopuszcza także taśmy dopuszczone odpowiedzią 4</t>
    </r>
  </si>
  <si>
    <r>
      <t xml:space="preserve">Proteza do korekcji cystocele wykonana z polipropylenu monofilamentowego, o anatomicznym kształcie, o wymiarach 50 x 70mm, z wplecioną niebieską nicią ułatwiającą operatorowi rozmieszczenie implantu i czterema ramionami o dł. Ok. 17cm (+-1cm).Grubość siatki 0,34mm, gramatura 28g/m kwadratowy * </t>
    </r>
    <r>
      <rPr>
        <i/>
        <sz val="12"/>
        <rFont val="Times New Roman"/>
        <family val="1"/>
      </rPr>
      <t xml:space="preserve">zamawiajacy dopuszcza protez do korekcji cystocele, siatki jednorodne, niewchłanialne, o anatomicznym kształcie, trapezy z czterema ramionami, pokrytymi plastikową osłonką, monofilament, polipropylen, grubość siatki 0,33 mm, gramatura 48 g/m2, porowatość średnia 1000 µm, porowatość max 1870 µm, wysokość implantu 8 cm , długość ramion: górne 38 cm, dolne 45 cm, brzegi zakończone bezpiecznymi pętelkami, bez wplecionej niebieskiej nici </t>
    </r>
  </si>
  <si>
    <r>
      <t>Siatka ginekologiczna wykonana w 100% z polipropylenu monofilamentowego,o grubości 0,3mm i gramaturze 28,4g/m kwadratowy, wielkość oczek 0,7 x 0,7mm, o wymiarach 30 x 30cm *</t>
    </r>
    <r>
      <rPr>
        <i/>
        <sz val="12"/>
        <rFont val="Times New Roman"/>
        <family val="1"/>
      </rPr>
      <t>Zamawiajacy dopuszcza sterylne siatki przepuklinowe wykonane z  100% polipropylenu monofilamentowego ,   grubość nici 0,08mm  , grubość siatki 0,32mm, gramatura 27,5 g/m2, o wymiarach 30x30cm *Zamawiający dopuszcza Siatkę ginekologiczną, polipropylenową, monofilamentową, niewchłanialną, o grubości 0,32 mm, porowatości 1390 µm, gramaturze 30 g/m², w rozmiarze jw</t>
    </r>
  </si>
  <si>
    <r>
      <t>Worek laparoskopowy do ekstrakcji narządów jednorazowego użytku, poliuretanowy o wymiarze 6,4 x 15cm + 0,8cm z elastyczną metalową samorozprężalną obręczą, o pojemności min.200ml, sztywny trzon o średnicy max 10mm, ergonomiczna rękojeść nożycowa z dwoma zamkniętymi uchwytami na palce *</t>
    </r>
    <r>
      <rPr>
        <i/>
        <sz val="12"/>
        <rFont val="Times New Roman"/>
        <family val="1"/>
      </rPr>
      <t>Zamawiajacy dopuszcza worek laparoskopowy o wymiarach 8,5 cm x 18,5 cm **Zamawiajacy dopuszcza worek zamknięty nicią której koniec pozostaje na zewnątrz powłok pacjenta</t>
    </r>
  </si>
  <si>
    <t>** zmiana odpowiedzią 4</t>
  </si>
  <si>
    <r>
      <t xml:space="preserve">Bezpieczne trokary optyczne 12mm dł. 100mm z wbudowaną redukcją 4,7mm do 12,9mm z obturatorem umożliwiającym wprowadzenie optyki 10mm z kaniulą do trokara z wbudowaną redukcją ** </t>
    </r>
    <r>
      <rPr>
        <i/>
        <sz val="12"/>
        <rFont val="Times New Roman"/>
        <family val="1"/>
      </rPr>
      <t>Zamawiajacy dopuszcza jednorazowy trokar optyczny zapewniający bezpieczny dostęp laparoskopowy pod kontrolą optyki, o średnicy kaniuli 12mm, długości kaniuli ok. 100mm, ożebrowana kaniula, automatyczna i bezobsługowa uszczelka 5-12mm, trokar bezpieczny, posiadający 3-stopniowy zawór posiadający następujące ustawienia: insuflacja, zatrzymanie przepływu gazu oraz desuflacja, wszystkie 3 ustawienia możliwe bez odłączania wężyka z CO2.</t>
    </r>
    <r>
      <rPr>
        <sz val="12"/>
        <rFont val="Times New Roman"/>
        <family val="1"/>
      </rPr>
      <t xml:space="preserve"> </t>
    </r>
  </si>
  <si>
    <t>*zmiana odpowiedzią 2 i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</si>
</sst>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2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wrapText="1"/>
    </xf>
    <xf numFmtId="4" fontId="4" fillId="0" borderId="3" xfId="0" applyNumberFormat="1" applyFont="1" applyBorder="1" applyAlignment="1">
      <alignment/>
    </xf>
    <xf numFmtId="9" fontId="4" fillId="0" borderId="1" xfId="0" applyNumberFormat="1" applyFont="1" applyBorder="1" applyAlignment="1">
      <alignment/>
    </xf>
    <xf numFmtId="9" fontId="4" fillId="0" borderId="1" xfId="0" applyNumberFormat="1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5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9" fontId="4" fillId="0" borderId="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workbookViewId="0" topLeftCell="A1">
      <selection activeCell="B21" sqref="B21"/>
    </sheetView>
  </sheetViews>
  <sheetFormatPr defaultColWidth="9.00390625" defaultRowHeight="12.75"/>
  <cols>
    <col min="1" max="1" width="4.25390625" style="0" customWidth="1"/>
    <col min="2" max="2" width="48.25390625" style="0" customWidth="1"/>
    <col min="3" max="3" width="4.75390625" style="0" customWidth="1"/>
    <col min="4" max="4" width="11.125" style="0" customWidth="1"/>
    <col min="6" max="6" width="10.625" style="0" customWidth="1"/>
    <col min="7" max="7" width="6.25390625" style="0" customWidth="1"/>
    <col min="8" max="8" width="11.00390625" style="0" customWidth="1"/>
    <col min="9" max="9" width="11.125" style="0" customWidth="1"/>
    <col min="10" max="10" width="11.375" style="0" customWidth="1"/>
    <col min="11" max="11" width="13.625" style="0" customWidth="1"/>
  </cols>
  <sheetData>
    <row r="2" spans="9:11" ht="12.75">
      <c r="I2" t="s">
        <v>27</v>
      </c>
      <c r="K2" t="s">
        <v>38</v>
      </c>
    </row>
    <row r="3" spans="1:13" ht="23.25">
      <c r="A3" s="30" t="s">
        <v>26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</row>
    <row r="4" spans="1:12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31.5">
      <c r="A5" s="3" t="s">
        <v>0</v>
      </c>
      <c r="B5" s="3" t="s">
        <v>1</v>
      </c>
      <c r="C5" s="3" t="s">
        <v>2</v>
      </c>
      <c r="D5" s="4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4" t="s">
        <v>8</v>
      </c>
      <c r="J5" s="4" t="s">
        <v>9</v>
      </c>
      <c r="K5" s="3" t="s">
        <v>10</v>
      </c>
      <c r="L5" s="2"/>
    </row>
    <row r="6" spans="1:12" ht="47.25">
      <c r="A6" s="3">
        <v>1</v>
      </c>
      <c r="B6" s="5" t="s">
        <v>11</v>
      </c>
      <c r="C6" s="5" t="s">
        <v>12</v>
      </c>
      <c r="D6" s="5"/>
      <c r="E6" s="5">
        <v>66</v>
      </c>
      <c r="F6" s="11"/>
      <c r="G6" s="14"/>
      <c r="H6" s="11">
        <f>(F6*G6)+F6</f>
        <v>0</v>
      </c>
      <c r="I6" s="11">
        <f>(E6*F6)</f>
        <v>0</v>
      </c>
      <c r="J6" s="11">
        <f>(I6*G6)+I6</f>
        <v>0</v>
      </c>
      <c r="K6" s="6" t="s">
        <v>13</v>
      </c>
      <c r="L6" s="2"/>
    </row>
    <row r="7" spans="1:12" ht="78.75">
      <c r="A7" s="3">
        <v>2</v>
      </c>
      <c r="B7" s="5" t="s">
        <v>14</v>
      </c>
      <c r="C7" s="6" t="s">
        <v>12</v>
      </c>
      <c r="D7" s="6"/>
      <c r="E7" s="6">
        <v>8</v>
      </c>
      <c r="F7" s="11"/>
      <c r="G7" s="14"/>
      <c r="H7" s="11">
        <f aca="true" t="shared" si="0" ref="H7:H17">(F7*G7)+F7</f>
        <v>0</v>
      </c>
      <c r="I7" s="11">
        <f aca="true" t="shared" si="1" ref="I7:I17">(E7*F7)</f>
        <v>0</v>
      </c>
      <c r="J7" s="11">
        <f aca="true" t="shared" si="2" ref="J7:J17">(I7*G7)+I7</f>
        <v>0</v>
      </c>
      <c r="K7" s="6" t="s">
        <v>13</v>
      </c>
      <c r="L7" s="2"/>
    </row>
    <row r="8" spans="1:12" ht="31.5">
      <c r="A8" s="3">
        <v>3</v>
      </c>
      <c r="B8" s="5" t="s">
        <v>15</v>
      </c>
      <c r="C8" s="6" t="s">
        <v>12</v>
      </c>
      <c r="D8" s="6"/>
      <c r="E8" s="6">
        <v>30</v>
      </c>
      <c r="F8" s="11"/>
      <c r="G8" s="14"/>
      <c r="H8" s="11">
        <f t="shared" si="0"/>
        <v>0</v>
      </c>
      <c r="I8" s="11">
        <f t="shared" si="1"/>
        <v>0</v>
      </c>
      <c r="J8" s="11">
        <f t="shared" si="2"/>
        <v>0</v>
      </c>
      <c r="K8" s="6" t="s">
        <v>13</v>
      </c>
      <c r="L8" s="2"/>
    </row>
    <row r="9" spans="1:12" ht="75" customHeight="1">
      <c r="A9" s="3">
        <v>4</v>
      </c>
      <c r="B9" s="5" t="s">
        <v>16</v>
      </c>
      <c r="C9" s="6" t="s">
        <v>12</v>
      </c>
      <c r="D9" s="6"/>
      <c r="E9" s="6">
        <v>2</v>
      </c>
      <c r="F9" s="11"/>
      <c r="G9" s="14"/>
      <c r="H9" s="11">
        <f t="shared" si="0"/>
        <v>0</v>
      </c>
      <c r="I9" s="11">
        <f t="shared" si="1"/>
        <v>0</v>
      </c>
      <c r="J9" s="11">
        <f t="shared" si="2"/>
        <v>0</v>
      </c>
      <c r="K9" s="6" t="s">
        <v>13</v>
      </c>
      <c r="L9" s="2"/>
    </row>
    <row r="10" spans="1:12" ht="31.5">
      <c r="A10" s="3">
        <v>5</v>
      </c>
      <c r="B10" s="5" t="s">
        <v>17</v>
      </c>
      <c r="C10" s="5" t="s">
        <v>12</v>
      </c>
      <c r="D10" s="5"/>
      <c r="E10" s="5">
        <v>5</v>
      </c>
      <c r="F10" s="12"/>
      <c r="G10" s="15"/>
      <c r="H10" s="11">
        <f t="shared" si="0"/>
        <v>0</v>
      </c>
      <c r="I10" s="11">
        <f t="shared" si="1"/>
        <v>0</v>
      </c>
      <c r="J10" s="11">
        <f t="shared" si="2"/>
        <v>0</v>
      </c>
      <c r="K10" s="6" t="s">
        <v>13</v>
      </c>
      <c r="L10" s="2"/>
    </row>
    <row r="11" spans="1:12" ht="31.5">
      <c r="A11" s="3">
        <v>6</v>
      </c>
      <c r="B11" s="5" t="s">
        <v>18</v>
      </c>
      <c r="C11" s="5" t="s">
        <v>12</v>
      </c>
      <c r="D11" s="5"/>
      <c r="E11" s="5">
        <v>20</v>
      </c>
      <c r="F11" s="12"/>
      <c r="G11" s="15"/>
      <c r="H11" s="11">
        <f t="shared" si="0"/>
        <v>0</v>
      </c>
      <c r="I11" s="11">
        <f t="shared" si="1"/>
        <v>0</v>
      </c>
      <c r="J11" s="11">
        <f t="shared" si="2"/>
        <v>0</v>
      </c>
      <c r="K11" s="6" t="s">
        <v>13</v>
      </c>
      <c r="L11" s="2"/>
    </row>
    <row r="12" spans="1:12" ht="63">
      <c r="A12" s="3">
        <v>7</v>
      </c>
      <c r="B12" s="5" t="s">
        <v>19</v>
      </c>
      <c r="C12" s="5" t="s">
        <v>12</v>
      </c>
      <c r="D12" s="5"/>
      <c r="E12" s="5">
        <v>4</v>
      </c>
      <c r="F12" s="12"/>
      <c r="G12" s="15"/>
      <c r="H12" s="11">
        <f t="shared" si="0"/>
        <v>0</v>
      </c>
      <c r="I12" s="11">
        <f t="shared" si="1"/>
        <v>0</v>
      </c>
      <c r="J12" s="11">
        <f t="shared" si="2"/>
        <v>0</v>
      </c>
      <c r="K12" s="6" t="s">
        <v>13</v>
      </c>
      <c r="L12" s="2"/>
    </row>
    <row r="13" spans="1:12" ht="204.75">
      <c r="A13" s="3">
        <v>8</v>
      </c>
      <c r="B13" s="5" t="s">
        <v>36</v>
      </c>
      <c r="C13" s="5" t="s">
        <v>12</v>
      </c>
      <c r="D13" s="5"/>
      <c r="E13" s="5">
        <v>24</v>
      </c>
      <c r="F13" s="12"/>
      <c r="G13" s="15"/>
      <c r="H13" s="11">
        <f t="shared" si="0"/>
        <v>0</v>
      </c>
      <c r="I13" s="11">
        <f t="shared" si="1"/>
        <v>0</v>
      </c>
      <c r="J13" s="11">
        <f t="shared" si="2"/>
        <v>0</v>
      </c>
      <c r="K13" s="6" t="s">
        <v>13</v>
      </c>
      <c r="L13" s="2"/>
    </row>
    <row r="14" spans="1:12" ht="236.25" customHeight="1">
      <c r="A14" s="3">
        <v>9</v>
      </c>
      <c r="B14" s="5" t="s">
        <v>45</v>
      </c>
      <c r="C14" s="5" t="s">
        <v>20</v>
      </c>
      <c r="D14" s="5"/>
      <c r="E14" s="5">
        <v>24</v>
      </c>
      <c r="F14" s="12"/>
      <c r="G14" s="15"/>
      <c r="H14" s="11">
        <f t="shared" si="0"/>
        <v>0</v>
      </c>
      <c r="I14" s="11">
        <f t="shared" si="1"/>
        <v>0</v>
      </c>
      <c r="J14" s="11">
        <f t="shared" si="2"/>
        <v>0</v>
      </c>
      <c r="K14" s="6" t="s">
        <v>13</v>
      </c>
      <c r="L14" s="2"/>
    </row>
    <row r="15" spans="1:12" ht="68.25" customHeight="1">
      <c r="A15" s="3">
        <v>10</v>
      </c>
      <c r="B15" s="5" t="s">
        <v>21</v>
      </c>
      <c r="C15" s="5" t="s">
        <v>20</v>
      </c>
      <c r="D15" s="5"/>
      <c r="E15" s="5">
        <v>10</v>
      </c>
      <c r="F15" s="12"/>
      <c r="G15" s="15"/>
      <c r="H15" s="11">
        <f t="shared" si="0"/>
        <v>0</v>
      </c>
      <c r="I15" s="11">
        <f t="shared" si="1"/>
        <v>0</v>
      </c>
      <c r="J15" s="11">
        <f t="shared" si="2"/>
        <v>0</v>
      </c>
      <c r="K15" s="6" t="s">
        <v>13</v>
      </c>
      <c r="L15" s="2"/>
    </row>
    <row r="16" spans="1:12" ht="31.5">
      <c r="A16" s="3">
        <v>11</v>
      </c>
      <c r="B16" s="5" t="s">
        <v>22</v>
      </c>
      <c r="C16" s="5" t="s">
        <v>12</v>
      </c>
      <c r="D16" s="5"/>
      <c r="E16" s="5">
        <v>6</v>
      </c>
      <c r="F16" s="12"/>
      <c r="G16" s="15"/>
      <c r="H16" s="11">
        <f t="shared" si="0"/>
        <v>0</v>
      </c>
      <c r="I16" s="11">
        <f t="shared" si="1"/>
        <v>0</v>
      </c>
      <c r="J16" s="11">
        <f t="shared" si="2"/>
        <v>0</v>
      </c>
      <c r="K16" s="6" t="s">
        <v>13</v>
      </c>
      <c r="L16" s="2"/>
    </row>
    <row r="17" spans="1:12" ht="31.5">
      <c r="A17" s="3">
        <v>12</v>
      </c>
      <c r="B17" s="5" t="s">
        <v>23</v>
      </c>
      <c r="C17" s="5" t="s">
        <v>12</v>
      </c>
      <c r="D17" s="5"/>
      <c r="E17" s="5">
        <v>15</v>
      </c>
      <c r="F17" s="12"/>
      <c r="G17" s="15"/>
      <c r="H17" s="11">
        <f t="shared" si="0"/>
        <v>0</v>
      </c>
      <c r="I17" s="11">
        <f t="shared" si="1"/>
        <v>0</v>
      </c>
      <c r="J17" s="11">
        <f t="shared" si="2"/>
        <v>0</v>
      </c>
      <c r="K17" s="6" t="s">
        <v>13</v>
      </c>
      <c r="L17" s="2"/>
    </row>
    <row r="18" spans="1:12" ht="15.75">
      <c r="A18" s="6"/>
      <c r="B18" s="7" t="s">
        <v>24</v>
      </c>
      <c r="C18" s="8"/>
      <c r="D18" s="8"/>
      <c r="E18" s="8"/>
      <c r="F18" s="13"/>
      <c r="G18" s="13"/>
      <c r="H18" s="13"/>
      <c r="I18" s="13">
        <f>SUM(I6:I17)</f>
        <v>0</v>
      </c>
      <c r="J18" s="13">
        <f>SUM(J6:J17)</f>
        <v>0</v>
      </c>
      <c r="K18" s="9"/>
      <c r="L18" s="2"/>
    </row>
    <row r="19" spans="1:12" ht="15.75">
      <c r="A19" s="2"/>
      <c r="B19" s="2"/>
      <c r="C19" s="2"/>
      <c r="D19" s="2"/>
      <c r="E19" s="2"/>
      <c r="F19" s="2"/>
      <c r="G19" s="2"/>
      <c r="H19" s="2" t="s">
        <v>28</v>
      </c>
      <c r="I19" s="10">
        <f>J18-I18</f>
        <v>0</v>
      </c>
      <c r="J19" s="2"/>
      <c r="K19" s="2"/>
      <c r="L19" s="2"/>
    </row>
    <row r="20" spans="1:12" ht="15.75">
      <c r="A20" s="2"/>
      <c r="B20" s="2" t="s">
        <v>37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>
      <c r="A21" s="2"/>
      <c r="B21" s="2" t="s">
        <v>44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sheetProtection selectLockedCells="1" selectUnlockedCells="1"/>
  <mergeCells count="1">
    <mergeCell ref="A3:K3"/>
  </mergeCells>
  <printOptions/>
  <pageMargins left="0.3597222222222222" right="0.4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37"/>
  <sheetViews>
    <sheetView zoomScale="85" zoomScaleNormal="85" workbookViewId="0" topLeftCell="A10">
      <selection activeCell="D24" sqref="D23:D24"/>
    </sheetView>
  </sheetViews>
  <sheetFormatPr defaultColWidth="9.00390625" defaultRowHeight="12.75"/>
  <cols>
    <col min="1" max="1" width="4.625" style="0" customWidth="1"/>
    <col min="2" max="2" width="48.125" style="0" customWidth="1"/>
    <col min="3" max="3" width="4.625" style="0" customWidth="1"/>
    <col min="4" max="4" width="12.125" style="0" customWidth="1"/>
    <col min="6" max="6" width="10.625" style="0" customWidth="1"/>
    <col min="7" max="7" width="5.875" style="0" customWidth="1"/>
    <col min="8" max="8" width="11.625" style="0" customWidth="1"/>
    <col min="9" max="9" width="9.875" style="0" customWidth="1"/>
    <col min="10" max="10" width="9.625" style="0" customWidth="1"/>
    <col min="11" max="11" width="13.625" style="0" customWidth="1"/>
  </cols>
  <sheetData>
    <row r="2" spans="9:11" ht="12.75">
      <c r="I2" t="s">
        <v>32</v>
      </c>
      <c r="K2" t="s">
        <v>38</v>
      </c>
    </row>
    <row r="3" spans="1:16" ht="23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"/>
      <c r="M3" s="1"/>
      <c r="N3" s="1"/>
      <c r="O3" s="1"/>
      <c r="P3" s="1"/>
    </row>
    <row r="4" spans="1:13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47.25">
      <c r="A5" s="3" t="s">
        <v>0</v>
      </c>
      <c r="B5" s="3" t="s">
        <v>1</v>
      </c>
      <c r="C5" s="3" t="s">
        <v>2</v>
      </c>
      <c r="D5" s="4" t="s">
        <v>29</v>
      </c>
      <c r="E5" s="3" t="s">
        <v>4</v>
      </c>
      <c r="F5" s="3" t="s">
        <v>5</v>
      </c>
      <c r="G5" s="3" t="s">
        <v>6</v>
      </c>
      <c r="H5" s="3" t="s">
        <v>7</v>
      </c>
      <c r="I5" s="4" t="s">
        <v>8</v>
      </c>
      <c r="J5" s="4" t="s">
        <v>9</v>
      </c>
      <c r="K5" s="3" t="s">
        <v>10</v>
      </c>
      <c r="L5" s="2"/>
      <c r="M5" s="2"/>
    </row>
    <row r="6" spans="1:13" ht="409.5" customHeight="1">
      <c r="A6" s="6">
        <v>1</v>
      </c>
      <c r="B6" s="5" t="s">
        <v>40</v>
      </c>
      <c r="C6" s="6" t="s">
        <v>12</v>
      </c>
      <c r="D6" s="6"/>
      <c r="E6" s="6">
        <v>20</v>
      </c>
      <c r="F6" s="11"/>
      <c r="G6" s="14"/>
      <c r="H6" s="11">
        <f>(F6*G6)+F6</f>
        <v>0</v>
      </c>
      <c r="I6" s="11">
        <f>(E6*F6)</f>
        <v>0</v>
      </c>
      <c r="J6" s="11">
        <f>(I6*G6)+I6</f>
        <v>0</v>
      </c>
      <c r="K6" s="6" t="s">
        <v>30</v>
      </c>
      <c r="L6" s="2"/>
      <c r="M6" s="2"/>
    </row>
    <row r="7" spans="1:13" ht="279.75" customHeight="1">
      <c r="A7" s="6">
        <v>2</v>
      </c>
      <c r="B7" s="5" t="s">
        <v>41</v>
      </c>
      <c r="C7" s="6" t="s">
        <v>12</v>
      </c>
      <c r="D7" s="6"/>
      <c r="E7" s="6">
        <v>10</v>
      </c>
      <c r="F7" s="11"/>
      <c r="G7" s="14"/>
      <c r="H7" s="11">
        <f>(F7*G7)+F7</f>
        <v>0</v>
      </c>
      <c r="I7" s="11">
        <f>(E7*F7)</f>
        <v>0</v>
      </c>
      <c r="J7" s="11">
        <f>(I7*G7)+I7</f>
        <v>0</v>
      </c>
      <c r="K7" s="6" t="s">
        <v>30</v>
      </c>
      <c r="L7" s="2"/>
      <c r="M7" s="2"/>
    </row>
    <row r="8" spans="1:13" ht="227.25" customHeight="1">
      <c r="A8" s="6">
        <v>3</v>
      </c>
      <c r="B8" s="5" t="s">
        <v>42</v>
      </c>
      <c r="C8" s="6" t="s">
        <v>12</v>
      </c>
      <c r="D8" s="6"/>
      <c r="E8" s="6">
        <v>10</v>
      </c>
      <c r="F8" s="11"/>
      <c r="G8" s="14"/>
      <c r="H8" s="11">
        <f>(F8*G8)+F8</f>
        <v>0</v>
      </c>
      <c r="I8" s="11">
        <f>(E8*F8)</f>
        <v>0</v>
      </c>
      <c r="J8" s="11">
        <f>(I8*G8)+I8</f>
        <v>0</v>
      </c>
      <c r="K8" s="6" t="s">
        <v>30</v>
      </c>
      <c r="L8" s="2"/>
      <c r="M8" s="2"/>
    </row>
    <row r="9" spans="1:13" ht="15.75">
      <c r="A9" s="6"/>
      <c r="B9" s="8" t="s">
        <v>24</v>
      </c>
      <c r="C9" s="8"/>
      <c r="D9" s="8"/>
      <c r="E9" s="8"/>
      <c r="F9" s="13"/>
      <c r="G9" s="13"/>
      <c r="H9" s="13"/>
      <c r="I9" s="13">
        <f>SUM(I6:I8)</f>
        <v>0</v>
      </c>
      <c r="J9" s="13">
        <f>SUM(J6:J8)</f>
        <v>0</v>
      </c>
      <c r="K9" s="9"/>
      <c r="L9" s="2"/>
      <c r="M9" s="2"/>
    </row>
    <row r="10" spans="1:13" ht="15.75">
      <c r="A10" s="2"/>
      <c r="B10" s="2"/>
      <c r="C10" s="2"/>
      <c r="D10" s="2"/>
      <c r="E10" s="2"/>
      <c r="F10" s="2"/>
      <c r="G10" s="2"/>
      <c r="H10" s="2" t="s">
        <v>33</v>
      </c>
      <c r="I10" s="25">
        <f>J9-I9</f>
        <v>0</v>
      </c>
      <c r="J10" s="2"/>
      <c r="K10" s="2"/>
      <c r="L10" s="2"/>
      <c r="M10" s="2"/>
    </row>
    <row r="11" spans="1:13" ht="15.75">
      <c r="A11" s="2"/>
      <c r="B11" s="2" t="s">
        <v>46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5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5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</sheetData>
  <sheetProtection selectLockedCells="1" selectUnlockedCells="1"/>
  <mergeCells count="1">
    <mergeCell ref="A3:K3"/>
  </mergeCells>
  <printOptions/>
  <pageMargins left="0.3798611111111111" right="0.20972222222222223" top="0.5" bottom="0.5097222222222222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D11" sqref="D11"/>
    </sheetView>
  </sheetViews>
  <sheetFormatPr defaultColWidth="9.00390625" defaultRowHeight="12.75"/>
  <cols>
    <col min="1" max="1" width="5.375" style="0" customWidth="1"/>
    <col min="2" max="2" width="47.00390625" style="0" customWidth="1"/>
    <col min="3" max="3" width="5.25390625" style="0" customWidth="1"/>
    <col min="4" max="5" width="11.625" style="0" customWidth="1"/>
    <col min="6" max="6" width="9.875" style="0" customWidth="1"/>
    <col min="7" max="7" width="5.875" style="0" customWidth="1"/>
    <col min="8" max="8" width="11.625" style="0" customWidth="1"/>
    <col min="9" max="9" width="9.875" style="0" customWidth="1"/>
    <col min="10" max="10" width="10.125" style="0" customWidth="1"/>
    <col min="11" max="11" width="13.00390625" style="0" customWidth="1"/>
    <col min="12" max="16384" width="11.625" style="0" customWidth="1"/>
  </cols>
  <sheetData>
    <row r="1" spans="1:15" ht="15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.75">
      <c r="A2" s="16"/>
      <c r="B2" s="16"/>
      <c r="C2" s="16"/>
      <c r="D2" s="16"/>
      <c r="E2" s="16"/>
      <c r="F2" s="16"/>
      <c r="G2" s="16"/>
      <c r="H2" s="16" t="s">
        <v>35</v>
      </c>
      <c r="I2" s="16"/>
      <c r="J2" s="16" t="s">
        <v>38</v>
      </c>
      <c r="K2" s="16"/>
      <c r="L2" s="16"/>
      <c r="M2" s="16"/>
      <c r="N2" s="16"/>
      <c r="O2" s="16"/>
    </row>
    <row r="3" spans="1:15" ht="20.25">
      <c r="A3" s="17"/>
      <c r="B3" s="17"/>
      <c r="C3" s="17"/>
      <c r="D3" s="18" t="s">
        <v>34</v>
      </c>
      <c r="E3" s="17"/>
      <c r="F3" s="17"/>
      <c r="G3" s="17"/>
      <c r="H3" s="17"/>
      <c r="I3" s="17"/>
      <c r="J3" s="17"/>
      <c r="K3" s="17"/>
      <c r="L3" s="16"/>
      <c r="M3" s="16"/>
      <c r="N3" s="16"/>
      <c r="O3" s="16"/>
    </row>
    <row r="4" spans="1:15" ht="15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47.25">
      <c r="A5" s="19" t="s">
        <v>0</v>
      </c>
      <c r="B5" s="19" t="s">
        <v>1</v>
      </c>
      <c r="C5" s="19" t="s">
        <v>2</v>
      </c>
      <c r="D5" s="20" t="s">
        <v>25</v>
      </c>
      <c r="E5" s="19" t="s">
        <v>4</v>
      </c>
      <c r="F5" s="19" t="s">
        <v>5</v>
      </c>
      <c r="G5" s="19" t="s">
        <v>6</v>
      </c>
      <c r="H5" s="19" t="s">
        <v>7</v>
      </c>
      <c r="I5" s="20" t="s">
        <v>8</v>
      </c>
      <c r="J5" s="20" t="s">
        <v>9</v>
      </c>
      <c r="K5" s="19" t="s">
        <v>10</v>
      </c>
      <c r="L5" s="16"/>
      <c r="M5" s="16"/>
      <c r="N5" s="16"/>
      <c r="O5" s="16"/>
    </row>
    <row r="6" spans="1:15" ht="191.25" customHeight="1">
      <c r="A6" s="21">
        <v>1</v>
      </c>
      <c r="B6" s="22" t="s">
        <v>43</v>
      </c>
      <c r="C6" s="21" t="s">
        <v>12</v>
      </c>
      <c r="D6" s="21"/>
      <c r="E6" s="21">
        <v>48</v>
      </c>
      <c r="F6" s="26"/>
      <c r="G6" s="28"/>
      <c r="H6" s="26">
        <f>(F6*G6)+F6</f>
        <v>0</v>
      </c>
      <c r="I6" s="26">
        <f>(E6*F6)</f>
        <v>0</v>
      </c>
      <c r="J6" s="26">
        <f>(I6*G6)+I6</f>
        <v>0</v>
      </c>
      <c r="K6" s="21" t="s">
        <v>13</v>
      </c>
      <c r="L6" s="16"/>
      <c r="M6" s="16"/>
      <c r="N6" s="16"/>
      <c r="O6" s="16"/>
    </row>
    <row r="7" spans="1:15" ht="15.75">
      <c r="A7" s="21"/>
      <c r="B7" s="23" t="s">
        <v>24</v>
      </c>
      <c r="C7" s="23"/>
      <c r="D7" s="23"/>
      <c r="E7" s="23"/>
      <c r="F7" s="27"/>
      <c r="G7" s="27"/>
      <c r="H7" s="27"/>
      <c r="I7" s="27">
        <f>SUM(I6)</f>
        <v>0</v>
      </c>
      <c r="J7" s="27">
        <f>SUM(J6)</f>
        <v>0</v>
      </c>
      <c r="K7" s="24"/>
      <c r="L7" s="16"/>
      <c r="M7" s="16"/>
      <c r="N7" s="16"/>
      <c r="O7" s="16"/>
    </row>
    <row r="8" spans="1:15" ht="15.75">
      <c r="A8" s="16"/>
      <c r="B8" s="16"/>
      <c r="C8" s="16"/>
      <c r="D8" s="16"/>
      <c r="E8" s="16"/>
      <c r="F8" s="16"/>
      <c r="G8" s="16"/>
      <c r="H8" s="16" t="s">
        <v>28</v>
      </c>
      <c r="I8" s="29">
        <f>J7-I7</f>
        <v>0</v>
      </c>
      <c r="J8" s="16"/>
      <c r="K8" s="16"/>
      <c r="L8" s="16"/>
      <c r="M8" s="16"/>
      <c r="N8" s="16"/>
      <c r="O8" s="16"/>
    </row>
    <row r="9" spans="1:15" ht="15.75">
      <c r="A9" s="16"/>
      <c r="B9" s="16" t="s">
        <v>39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>
      <c r="A10" s="16"/>
      <c r="B10" s="16" t="s">
        <v>44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5.7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5.7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5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</sheetData>
  <sheetProtection selectLockedCells="1" selectUnlockedCells="1"/>
  <printOptions/>
  <pageMargins left="0.3798611111111111" right="0.20972222222222223" top="0.5" bottom="0.50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2013-08-23T10:08:20Z</cp:lastPrinted>
  <dcterms:modified xsi:type="dcterms:W3CDTF">2013-08-26T11:34:47Z</dcterms:modified>
  <cp:category/>
  <cp:version/>
  <cp:contentType/>
  <cp:contentStatus/>
</cp:coreProperties>
</file>