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firstSheet="1" activeTab="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<sst xmlns="http://schemas.openxmlformats.org/spreadsheetml/2006/main" count="427" uniqueCount="129">
  <si>
    <t>Lp</t>
  </si>
  <si>
    <t>Opis</t>
  </si>
  <si>
    <t>Producent, kod katalogowy, 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</si>
  <si>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</si>
  <si>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</si>
  <si>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</si>
  <si>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</si>
  <si>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</si>
  <si>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</si>
  <si>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</si>
  <si>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</si>
  <si>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Plaster na tkaninie 2,5cm x 5m</t>
  </si>
  <si>
    <t>szt</t>
  </si>
  <si>
    <t>33.14.11.12-8</t>
  </si>
  <si>
    <t>Plaster na tkaninie  5cm x 5m</t>
  </si>
  <si>
    <t>Hypoalergiczny plaster na włókninie  2,5cm x 9,14m z klejem akrylowym</t>
  </si>
  <si>
    <t>Hypoalergiczny plaster na włókninie  5cm x 9,14m z klejem akrylowym</t>
  </si>
  <si>
    <t>Hypoalergiczny plaster z opatrunkiem na włókninie 1m x 6cm z klejem akrylowym</t>
  </si>
  <si>
    <t>Hypoalergiczny plaster z opatrunkiem na włókninie 1m x 8cm z klejem akrylowym</t>
  </si>
  <si>
    <t>Hypoalergiczny przylepiec foliowy z mikroporami  2,5cm x 5m z klejem akrylowym</t>
  </si>
  <si>
    <t>Razem</t>
  </si>
  <si>
    <t>Producent, kod katalogowy, nazwa handlowa, ilość szt w opakowaniu</t>
  </si>
  <si>
    <t>Folia operacyjna 28cm x 15cm +- 2cm klasa IIa, sterylna</t>
  </si>
  <si>
    <t>33.14.11.11-1</t>
  </si>
  <si>
    <t>Folia operacyjna 42cm x 40cm +- 2cm klasa IIa, sterylna</t>
  </si>
  <si>
    <t>Jałowy opatrunek do mocowania kaniul  5,1cm x 7,6cm a` 100szt klasa I, sterylny, pokryty klejem akrylowym</t>
  </si>
  <si>
    <t>op</t>
  </si>
  <si>
    <t>Jałowy przylepiec z opatrunkiem i mikrosiatką 10cm x 6cm a 50szt z klejem akrylowym, sterylny</t>
  </si>
  <si>
    <t>Jałowy przylepiec z opatrunkiem i mikrosiatką 10cm x 8cm a 30szt z klejem akrylowym, sterylny</t>
  </si>
  <si>
    <t>Jałowy przylepiec z opatrunkiem i mikrosiatką 15cm x 8cm a 30szt z klejem akrylowym, sterylny</t>
  </si>
  <si>
    <t>Jałowy przylepiec z opatrunkiem i mikrosiatką 20cm x 10cm a 25szt z klejem akrylowym, sterylny</t>
  </si>
  <si>
    <t>Jałowy przylepiec z opatrunkiem i mikrosiatką 25cm x 10cm a 25szt z klejem akrylowym, sterylny</t>
  </si>
  <si>
    <t>Jałowy przylepiec z opatrunkiem i mikrosiatką 30cm x 10cm a 25szt z klejem akrylowym, sterylny</t>
  </si>
  <si>
    <t>Jałowy przylepiec z opatrunkiem i mikrosiatką 35cm x 10cm a 25szt z klejem akrylowym, sterylny</t>
  </si>
  <si>
    <t>Jałowy przylepiec z opatrunkiem i mikrosiatką 7,2cm x 5cm a 100szt z klejem akrylowym, sterylny</t>
  </si>
  <si>
    <t>Opatrunek foliowy 12cm x 10cm +-2cm a`100szt</t>
  </si>
  <si>
    <t>Próbki po 1szt</t>
  </si>
  <si>
    <t>Poz 3- dopuszcza się wycenę po 50szt z przeliczeniem ilości i zaznaczeniem w nazwie handlowej po ile produkt jest pakowany</t>
  </si>
  <si>
    <t>Watość brutto</t>
  </si>
  <si>
    <t>Serweta operacyjna 45cm x 45cm, 8W, 17N, RTG jąłowa`1szt na opakowaniu dwudzielna etykieta typu TAG, wyrób klasy IIa, reguła 7 sterylizowane w parze wodnej</t>
  </si>
  <si>
    <t>33.14.11.10-4</t>
  </si>
  <si>
    <t>Serweta włókninowa foliowana polipropylenowo-poletylenowa o gramaturze 43g/m kw pełnobarierowa z otworem 8cm i przylepcem wokół otworu rozm 45cm x 75cm, sterylna, podwójna etykieta samoprzylepna na zewnątrz opakowania</t>
  </si>
  <si>
    <t>Bandaż podtrzymujący wiskozowy 4m x 5cm a`1szt</t>
  </si>
  <si>
    <t>33.14.11.13-4</t>
  </si>
  <si>
    <t>Bandaż podtrzymujący wiskozowy 4m x 10cm a`1szt</t>
  </si>
  <si>
    <t>Bandaż podtrzymujący wiskozowy 4m x 15cm a`1szt</t>
  </si>
  <si>
    <t>Opaska elastyczna 4m x 10cm z zapinką wewnątrz opakowania wielokrotnego użytku</t>
  </si>
  <si>
    <t xml:space="preserve">Opaska elastyczna 4m x 12cmz zapinką wewnątrz opakowania wielokrotnego użytku </t>
  </si>
  <si>
    <t>Opaska elastyczna  4m x 15cm z zapinką wewnątrz opakowania wielokrotnego użytku</t>
  </si>
  <si>
    <t>Opaska elastyczna 5m x 20cm z zapinką wewnątrz opakowania wielokrotnego użytku, rozciągliwość minimum 85%</t>
  </si>
  <si>
    <t xml:space="preserve">Opaska gipsowa 3m x 10cm, czas wiązania 4-6min </t>
  </si>
  <si>
    <t xml:space="preserve">Opaska gipsowa 3m x 12cm, czas wiązania 4-6min </t>
  </si>
  <si>
    <t xml:space="preserve">Opaska gipsowa 3m x 15cm, czas wiązania 4-6min </t>
  </si>
  <si>
    <t>Podkład podgipsowy 12cm x 3m</t>
  </si>
  <si>
    <t>Podkład podgipsowy 15cm x 3m</t>
  </si>
  <si>
    <t>PAKIET 1 OPATRUNKI 1</t>
  </si>
  <si>
    <t>Gaza bawełniana 17N szer 90cm, wyrób klasy IIa,reguła min.6</t>
  </si>
  <si>
    <t>mb</t>
  </si>
  <si>
    <t>33.14.11.14-2</t>
  </si>
  <si>
    <t xml:space="preserve">Gaza bawełniana wyjałowiona 1m kw 13N, wyrób klasy IIa, reguła min.6 </t>
  </si>
  <si>
    <t>Gaza bawełniana wyjałowiona 1/2m kw 13N, wyrób klasy IIa, reguła min.6</t>
  </si>
  <si>
    <t xml:space="preserve"> </t>
  </si>
  <si>
    <t>Kompresy gaz 17N 12W 10cm x 10cm a 100szt niejałowe, wyrób klasy IIa, reguła nim.6 podwijane brzegi</t>
  </si>
  <si>
    <t>33.14.11.19-7</t>
  </si>
  <si>
    <t>Kompresy gaz 17N 12W  5cm x 5cm a 100szt niejałowe, wyrób klasy IIa, reguła min.6 podwijane brzegi</t>
  </si>
  <si>
    <t>Kompresy gaz 17N 12W 7,5cm x 7,5cm a 100szt niejałowe, wyrób klasy IIa, reguła min.6 podwijane brzegi</t>
  </si>
  <si>
    <t>Kompresy gaz 17N 12W 10cm x 10cm a 3szt jałowe, wyrób klasy IIa, reguła min.6 podwijane brzegi</t>
  </si>
  <si>
    <t>Kompresy gaz 17N 12W 5cm x 5cm a 3szt jałowe, wyrób klasy IIa, reguła min.6 podwijane brzegi</t>
  </si>
  <si>
    <t>Kompresy gaz 17N 12W 7,5cm x 7.5cm a 3szt jałowe, wyrób klasy IIa, reguła min.6 podwijane brzegi</t>
  </si>
  <si>
    <t>Zamawiający dopuszcza wycenę kompresów pakowanych po: 1,2szt z odpowiednim przeliczeniem podanych ilości i zaznaczeniem przy nazwie</t>
  </si>
  <si>
    <t>handlowej po ile pakowane są kompresy</t>
  </si>
  <si>
    <t>Setony gazowe z podwijanymi brzegami 2m x 1cm a 200szt, wyrób klasy IIa, reguła min.6</t>
  </si>
  <si>
    <t xml:space="preserve">33.14.11.18-0 </t>
  </si>
  <si>
    <t>Setony gazowe z podwijanymi brzegami 2m x 2cm a 120szt, wyrób klasy IIa, reguła min.6</t>
  </si>
  <si>
    <t>Setony gazowe z podwijanymi brzegami 2m x 5cm a 68szt, wyrób klasy IIa, reguła min.6</t>
  </si>
  <si>
    <t>Seton gazowy z podwijanymi brzegami, 1m x 10cm, 4W, jałowy a 1szt, wyrób klasy IIa, reguła min.6 sterylizowane w parze wodnej</t>
  </si>
  <si>
    <t>Siatka elastyczna opatrunkowa nr 10 x 1m w stanie nierozciągniętym</t>
  </si>
  <si>
    <t>Siatka elastyczna opatrunkowa nr 8 x 1m w stanie nierozciągniętym</t>
  </si>
  <si>
    <t>Siatka elastyczna opatrunkowa nr 6 x 1m w stanie nierozciągniętym</t>
  </si>
  <si>
    <t>Tupfer fasola, 15cm x 15cm, RTG, jałowa a 10szt, wyrób klasy IIa, reguła min.6</t>
  </si>
  <si>
    <t>33.14.11.18-0</t>
  </si>
  <si>
    <t>Chustka trójkątna z włókniny</t>
  </si>
  <si>
    <t>Lignina medyczna, biała 40cm x 60cm</t>
  </si>
  <si>
    <t>kg</t>
  </si>
  <si>
    <t>33.14.11.15-9</t>
  </si>
  <si>
    <t>Wata opatrunkowa bawełniano - wiskozowa a 500g</t>
  </si>
  <si>
    <t>33.14.11.17-3</t>
  </si>
  <si>
    <t>Opis produktu</t>
  </si>
  <si>
    <t>kod katalogowy, nazwa, producent</t>
  </si>
  <si>
    <t>Samoprzylepna okleina mocująca cewnik epiduralny, posiadająca otwór na cewnik i zatrzask mocujący w części centralnej. Podłużny kształt kanału mocującego cewnik zabezpiecza przed wyślizgnięciem się i skręceniem cewnika. Okrągły kształt okleiny zapewniający wygodę dla leżącego pacjenta</t>
  </si>
  <si>
    <t xml:space="preserve">Opatrunek wyspowy, chirurgiczny, samoprzylepny, wykonany z hydrofobowej włókniny z mikroperforacjami umożliwiającymi wymianę gazową między skórą, a środowiskiem zewnętrznym, posiadający wkład chłonny z wiskozy i poliestru powleczony siateczką z polietylenu zapobiegającą przywieraniu do rany. Opatrunek z przecięciem i otworem O, do zabezpieczania drenów. Opatrunek posiada tylne zabezpieczenie z papieru silikonowego. Opakowanie papier-papier, na każdym opakowaniu instrukcja obrazkowa użycia opatrunku.                     Rozmiar 9 x 10cm a 30szt                                      </t>
  </si>
  <si>
    <t>Opatrunek wyspowy, chirurgiczny, samoprzylepny, wykonany z hydrofobowej włókniny z mikroperforacjami umożliwiającymi wymianę gazową między skórą, a środowiskiem zewnętrznym, posiadający wkład chłonny z wiskozy i poliestru powleczony siateczką z polietylenu zapobiegającą przywieraniu do rany. Opatrunek z przecięciem i otworem O, dozabezpieczania drenów. Opatrunek posiada tylne zabezpieczenie z papieru silikonowego. Opakowanie papier-papier, na każdym opakowaniu instrukcja obrazkowa użycia opatrunku.                     Rozmiar 12 x 14cm a 25szt</t>
  </si>
  <si>
    <t>Opatrunek do zabezpieczania drenów donosowych/sond żołądkowych, włókninowy, w kolorze cielistym, 4 stopniowy system aplikacji, dla dorosłych, rozmiar 7cm x 7,1cm. Na opakowaniu obrazowa instrukcja użycia opatrunku. Opatrunek niejałowy. Opakowanie kartonik x 100szt</t>
  </si>
  <si>
    <t>Nieprzywierający opatrunek z gazy bawełnianej o dużych oczkach pozwalających na odpowiednią wentylację rany pokryty miękką parafiną, zapewniający ranie prawidłową wilgotność, sterylizowany radiacyjnie 10 x 10cm</t>
  </si>
  <si>
    <t>Nieprzywierający opatrunek z gazy bawełnianej o dużych oczkach pozwalających na odpowiednią wentylację rany pokryty miękką parafiną, zapewniający ranie prawidłową wilgotność, sterylizowany radiacyjnie 10 x 40cm</t>
  </si>
  <si>
    <t>załącznik 3.1 do siwz</t>
  </si>
  <si>
    <t>PAKIET 2 OPATRUNKI 2</t>
  </si>
  <si>
    <t>załącznik 3.2 do siwz</t>
  </si>
  <si>
    <t>PAKIET 3 SERWETY</t>
  </si>
  <si>
    <t>załącznik 3.3 do siwz</t>
  </si>
  <si>
    <t>PAKIET 4 BANDAŻE PODTRZYMUJĄCE</t>
  </si>
  <si>
    <t>załącznik 3.4 do siwz</t>
  </si>
  <si>
    <t>PAKIET 5 OPASKI ELASTYCZNE</t>
  </si>
  <si>
    <t>załącznik 3.5 do siwz</t>
  </si>
  <si>
    <t>załącznik 3.6 do siwz</t>
  </si>
  <si>
    <t>PAKIET 6 OPASKI GIPSOWE</t>
  </si>
  <si>
    <t>PAKIET 7 PODKŁADY PODGIPSOWE</t>
  </si>
  <si>
    <t>załącznik 3.7 do siwz</t>
  </si>
  <si>
    <t>PAKIET 8 OPATRUNKI 3</t>
  </si>
  <si>
    <t>załącznik 3.8 do siwz</t>
  </si>
  <si>
    <t>PAKIET 9 KOMPRESY NIEJAŁOWE</t>
  </si>
  <si>
    <t>załącznik 3.9 do siwz</t>
  </si>
  <si>
    <t>PAKIET 10 KOMPRESY JAŁOWE</t>
  </si>
  <si>
    <t>załącznik 3.10 do siwz</t>
  </si>
  <si>
    <t>PAKIET 11OPATRUNKI 6</t>
  </si>
  <si>
    <t>załącznik 3.11 do siwz</t>
  </si>
  <si>
    <t>PAKIET 12 SIATKI ELASTYCZNE</t>
  </si>
  <si>
    <t>załącznik 3.12 do siwz</t>
  </si>
  <si>
    <t>PAKIET 13 TUPFERY</t>
  </si>
  <si>
    <t>załącznik 3.13 do siwz</t>
  </si>
  <si>
    <t>PAKIET 14 OPATRUNKI 7</t>
  </si>
  <si>
    <t>załącznik 3.14 do siwz</t>
  </si>
  <si>
    <t>PAKIET 15 OPATRUNKI 8</t>
  </si>
  <si>
    <t>załącznik 3.15 do siwz</t>
  </si>
  <si>
    <t>PAKIET 16 OPATRUNKI SPECJALISTYCZNE</t>
  </si>
  <si>
    <t>załącznik 3.16 do siwz</t>
  </si>
  <si>
    <t xml:space="preserve">w tym </t>
  </si>
  <si>
    <t>w tym vat</t>
  </si>
  <si>
    <t>Poz.4-11 - margines papieru zabezpieczający warstwę kleju min 1,5cm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</si>
</sst>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2"/>
      <name val="Times New Roman CE"/>
      <family val="1"/>
    </font>
    <font>
      <sz val="10"/>
      <name val="Arial"/>
      <family val="0"/>
    </font>
    <font>
      <b/>
      <sz val="18"/>
      <name val="Times New Roman CE"/>
      <family val="1"/>
    </font>
    <font>
      <sz val="18"/>
      <name val="Times New Roman CE"/>
      <family val="1"/>
    </font>
    <font>
      <sz val="16"/>
      <name val="Times New Roman CE"/>
      <family val="1"/>
    </font>
    <font>
      <sz val="8"/>
      <name val="Times New Roman CE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0" fillId="0" borderId="3" xfId="0" applyNumberFormat="1" applyBorder="1" applyAlignment="1">
      <alignment/>
    </xf>
    <xf numFmtId="9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8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8" xfId="0" applyNumberFormat="1" applyBorder="1" applyAlignment="1">
      <alignment horizontal="center"/>
    </xf>
    <xf numFmtId="4" fontId="0" fillId="0" borderId="8" xfId="0" applyNumberFormat="1" applyFont="1" applyBorder="1" applyAlignment="1">
      <alignment/>
    </xf>
    <xf numFmtId="9" fontId="0" fillId="0" borderId="8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9" fontId="0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N11" sqref="N11"/>
    </sheetView>
  </sheetViews>
  <sheetFormatPr defaultColWidth="8.796875" defaultRowHeight="15"/>
  <cols>
    <col min="1" max="1" width="4.19921875" style="0" customWidth="1"/>
    <col min="2" max="2" width="46.09765625" style="0" customWidth="1"/>
    <col min="3" max="3" width="14" style="0" customWidth="1"/>
    <col min="4" max="4" width="4.59765625" style="0" customWidth="1"/>
    <col min="5" max="5" width="8.3984375" style="0" customWidth="1"/>
    <col min="6" max="6" width="9.5" style="0" customWidth="1"/>
    <col min="7" max="7" width="5.3984375" style="0" customWidth="1"/>
    <col min="8" max="8" width="10.19921875" style="0" customWidth="1"/>
    <col min="9" max="9" width="9.59765625" style="0" customWidth="1"/>
    <col min="10" max="10" width="9.69921875" style="0" customWidth="1"/>
    <col min="11" max="11" width="12" style="0" customWidth="1"/>
  </cols>
  <sheetData>
    <row r="2" ht="15.75">
      <c r="H2" t="s">
        <v>95</v>
      </c>
    </row>
    <row r="3" spans="1:11" ht="22.5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5" spans="1:11" ht="49.5" customHeight="1">
      <c r="A5" s="1" t="s">
        <v>0</v>
      </c>
      <c r="B5" s="2" t="s">
        <v>1</v>
      </c>
      <c r="C5" s="3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3" t="s">
        <v>8</v>
      </c>
      <c r="J5" s="3" t="s">
        <v>9</v>
      </c>
      <c r="K5" s="1" t="s">
        <v>10</v>
      </c>
    </row>
    <row r="6" spans="1:11" ht="15.75">
      <c r="A6" s="1">
        <v>1</v>
      </c>
      <c r="B6" s="4" t="s">
        <v>11</v>
      </c>
      <c r="C6" s="4"/>
      <c r="D6" s="5" t="s">
        <v>12</v>
      </c>
      <c r="E6" s="4">
        <v>670</v>
      </c>
      <c r="F6" s="31"/>
      <c r="G6" s="35"/>
      <c r="H6" s="32">
        <f>F6*G6+F6</f>
        <v>0</v>
      </c>
      <c r="I6" s="33">
        <f>E6*F6</f>
        <v>0</v>
      </c>
      <c r="J6" s="32">
        <f>I6*G6+I6</f>
        <v>0</v>
      </c>
      <c r="K6" s="4" t="s">
        <v>13</v>
      </c>
    </row>
    <row r="7" spans="1:11" ht="15.75">
      <c r="A7" s="1">
        <v>2</v>
      </c>
      <c r="B7" s="4" t="s">
        <v>14</v>
      </c>
      <c r="C7" s="4"/>
      <c r="D7" s="5" t="s">
        <v>12</v>
      </c>
      <c r="E7" s="4">
        <v>300</v>
      </c>
      <c r="F7" s="31"/>
      <c r="G7" s="35"/>
      <c r="H7" s="32">
        <f aca="true" t="shared" si="0" ref="H7:H12">F7*G7+F7</f>
        <v>0</v>
      </c>
      <c r="I7" s="33">
        <f aca="true" t="shared" si="1" ref="I7:I12">E7*F7</f>
        <v>0</v>
      </c>
      <c r="J7" s="32">
        <f aca="true" t="shared" si="2" ref="J7:J12">I7*G7+I7</f>
        <v>0</v>
      </c>
      <c r="K7" s="4" t="s">
        <v>13</v>
      </c>
    </row>
    <row r="8" spans="1:11" ht="31.5">
      <c r="A8" s="1">
        <v>3</v>
      </c>
      <c r="B8" s="6" t="s">
        <v>15</v>
      </c>
      <c r="C8" s="4"/>
      <c r="D8" s="5" t="s">
        <v>12</v>
      </c>
      <c r="E8" s="4">
        <v>2770</v>
      </c>
      <c r="F8" s="31"/>
      <c r="G8" s="35"/>
      <c r="H8" s="32">
        <f t="shared" si="0"/>
        <v>0</v>
      </c>
      <c r="I8" s="33">
        <f t="shared" si="1"/>
        <v>0</v>
      </c>
      <c r="J8" s="32">
        <f t="shared" si="2"/>
        <v>0</v>
      </c>
      <c r="K8" s="4" t="s">
        <v>13</v>
      </c>
    </row>
    <row r="9" spans="1:11" ht="31.5">
      <c r="A9" s="1">
        <v>4</v>
      </c>
      <c r="B9" s="6" t="s">
        <v>16</v>
      </c>
      <c r="C9" s="4"/>
      <c r="D9" s="5" t="s">
        <v>12</v>
      </c>
      <c r="E9" s="4">
        <v>600</v>
      </c>
      <c r="F9" s="31"/>
      <c r="G9" s="35"/>
      <c r="H9" s="32">
        <f t="shared" si="0"/>
        <v>0</v>
      </c>
      <c r="I9" s="33">
        <f t="shared" si="1"/>
        <v>0</v>
      </c>
      <c r="J9" s="32">
        <f t="shared" si="2"/>
        <v>0</v>
      </c>
      <c r="K9" s="4" t="s">
        <v>13</v>
      </c>
    </row>
    <row r="10" spans="1:11" ht="31.5">
      <c r="A10" s="1">
        <v>5</v>
      </c>
      <c r="B10" s="6" t="s">
        <v>17</v>
      </c>
      <c r="C10" s="4"/>
      <c r="D10" s="5" t="s">
        <v>12</v>
      </c>
      <c r="E10" s="4">
        <v>275</v>
      </c>
      <c r="F10" s="31"/>
      <c r="G10" s="35"/>
      <c r="H10" s="32">
        <f t="shared" si="0"/>
        <v>0</v>
      </c>
      <c r="I10" s="33">
        <f t="shared" si="1"/>
        <v>0</v>
      </c>
      <c r="J10" s="32">
        <f t="shared" si="2"/>
        <v>0</v>
      </c>
      <c r="K10" s="4" t="s">
        <v>13</v>
      </c>
    </row>
    <row r="11" spans="1:11" ht="31.5">
      <c r="A11" s="1">
        <v>6</v>
      </c>
      <c r="B11" s="6" t="s">
        <v>18</v>
      </c>
      <c r="C11" s="4"/>
      <c r="D11" s="5" t="s">
        <v>12</v>
      </c>
      <c r="E11" s="4">
        <v>200</v>
      </c>
      <c r="F11" s="31"/>
      <c r="G11" s="35"/>
      <c r="H11" s="32">
        <f t="shared" si="0"/>
        <v>0</v>
      </c>
      <c r="I11" s="33">
        <f t="shared" si="1"/>
        <v>0</v>
      </c>
      <c r="J11" s="32">
        <f t="shared" si="2"/>
        <v>0</v>
      </c>
      <c r="K11" s="4" t="s">
        <v>13</v>
      </c>
    </row>
    <row r="12" spans="1:11" ht="31.5">
      <c r="A12" s="1">
        <v>7</v>
      </c>
      <c r="B12" s="6" t="s">
        <v>19</v>
      </c>
      <c r="C12" s="4"/>
      <c r="D12" s="5" t="s">
        <v>12</v>
      </c>
      <c r="E12" s="4">
        <v>45</v>
      </c>
      <c r="F12" s="31"/>
      <c r="G12" s="35"/>
      <c r="H12" s="32">
        <f t="shared" si="0"/>
        <v>0</v>
      </c>
      <c r="I12" s="33">
        <f t="shared" si="1"/>
        <v>0</v>
      </c>
      <c r="J12" s="32">
        <f t="shared" si="2"/>
        <v>0</v>
      </c>
      <c r="K12" s="4" t="s">
        <v>13</v>
      </c>
    </row>
    <row r="13" spans="1:11" ht="15.75">
      <c r="A13" s="4"/>
      <c r="B13" s="7" t="s">
        <v>20</v>
      </c>
      <c r="C13" s="8"/>
      <c r="D13" s="8"/>
      <c r="E13" s="8"/>
      <c r="F13" s="34"/>
      <c r="G13" s="34"/>
      <c r="H13" s="34"/>
      <c r="I13" s="34">
        <f>SUM(I6:I12)</f>
        <v>0</v>
      </c>
      <c r="J13" s="34">
        <f>SUM(J6:J12)</f>
        <v>0</v>
      </c>
      <c r="K13" s="9"/>
    </row>
    <row r="14" spans="8:9" ht="15.75">
      <c r="H14" t="s">
        <v>126</v>
      </c>
      <c r="I14" s="36">
        <f>J13-I13</f>
        <v>0</v>
      </c>
    </row>
  </sheetData>
  <sheetProtection selectLockedCells="1" selectUnlockedCells="1"/>
  <mergeCells count="1">
    <mergeCell ref="A3:K3"/>
  </mergeCells>
  <printOptions/>
  <pageMargins left="0.24305555555555555" right="0.24305555555555555" top="0.8298611111111112" bottom="0.6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5" sqref="F5:G5"/>
    </sheetView>
  </sheetViews>
  <sheetFormatPr defaultColWidth="8.796875" defaultRowHeight="15"/>
  <cols>
    <col min="1" max="1" width="4.09765625" style="0" customWidth="1"/>
    <col min="2" max="2" width="48.09765625" style="0" customWidth="1"/>
    <col min="3" max="3" width="13.69921875" style="0" customWidth="1"/>
    <col min="4" max="4" width="4.09765625" style="0" customWidth="1"/>
    <col min="5" max="5" width="7.8984375" style="0" customWidth="1"/>
    <col min="6" max="6" width="9.3984375" style="0" customWidth="1"/>
    <col min="7" max="7" width="5.59765625" style="0" customWidth="1"/>
    <col min="8" max="8" width="9.8984375" style="0" customWidth="1"/>
    <col min="11" max="11" width="12.5" style="0" customWidth="1"/>
  </cols>
  <sheetData>
    <row r="1" ht="15.75">
      <c r="I1" t="s">
        <v>113</v>
      </c>
    </row>
    <row r="2" spans="1:12" ht="23.25" customHeight="1">
      <c r="A2" s="52" t="s">
        <v>112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1" ht="60" customHeight="1">
      <c r="A4" s="1" t="s">
        <v>0</v>
      </c>
      <c r="B4" s="1" t="s">
        <v>1</v>
      </c>
      <c r="C4" s="3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3" t="s">
        <v>8</v>
      </c>
      <c r="J4" s="3" t="s">
        <v>9</v>
      </c>
      <c r="K4" s="1" t="s">
        <v>10</v>
      </c>
    </row>
    <row r="5" spans="1:11" ht="31.5">
      <c r="A5" s="4">
        <v>1</v>
      </c>
      <c r="B5" s="6" t="s">
        <v>66</v>
      </c>
      <c r="C5" s="4"/>
      <c r="D5" s="1" t="s">
        <v>26</v>
      </c>
      <c r="E5" s="1">
        <v>13330</v>
      </c>
      <c r="F5" s="31"/>
      <c r="G5" s="35"/>
      <c r="H5" s="32">
        <f>F5*G5+F5</f>
        <v>0</v>
      </c>
      <c r="I5" s="31">
        <f>E5*F5</f>
        <v>0</v>
      </c>
      <c r="J5" s="32">
        <f>I5*G5+I5</f>
        <v>0</v>
      </c>
      <c r="K5" s="4" t="s">
        <v>63</v>
      </c>
    </row>
    <row r="6" spans="1:11" ht="31.5">
      <c r="A6" s="4">
        <v>2</v>
      </c>
      <c r="B6" s="6" t="s">
        <v>67</v>
      </c>
      <c r="C6" s="4"/>
      <c r="D6" s="1" t="s">
        <v>26</v>
      </c>
      <c r="E6" s="1">
        <v>6820</v>
      </c>
      <c r="F6" s="31"/>
      <c r="G6" s="35"/>
      <c r="H6" s="32">
        <f>F6*G6+F6</f>
        <v>0</v>
      </c>
      <c r="I6" s="31">
        <f>E6*F6</f>
        <v>0</v>
      </c>
      <c r="J6" s="32">
        <f>I6*G6+I6</f>
        <v>0</v>
      </c>
      <c r="K6" s="4" t="s">
        <v>63</v>
      </c>
    </row>
    <row r="7" spans="1:12" ht="31.5">
      <c r="A7" s="4">
        <v>3</v>
      </c>
      <c r="B7" s="6" t="s">
        <v>68</v>
      </c>
      <c r="C7" s="4"/>
      <c r="D7" s="1" t="s">
        <v>26</v>
      </c>
      <c r="E7" s="1">
        <v>22300</v>
      </c>
      <c r="F7" s="31"/>
      <c r="G7" s="35"/>
      <c r="H7" s="32">
        <f>F7*G7+F7</f>
        <v>0</v>
      </c>
      <c r="I7" s="31">
        <f>E7*F7</f>
        <v>0</v>
      </c>
      <c r="J7" s="32">
        <f>I7*G7+I7</f>
        <v>0</v>
      </c>
      <c r="K7" s="4" t="s">
        <v>63</v>
      </c>
      <c r="L7" t="s">
        <v>61</v>
      </c>
    </row>
    <row r="8" spans="1:11" ht="15.75">
      <c r="A8" s="4"/>
      <c r="B8" s="27" t="s">
        <v>20</v>
      </c>
      <c r="C8" s="27"/>
      <c r="D8" s="27"/>
      <c r="E8" s="27"/>
      <c r="F8" s="44"/>
      <c r="G8" s="44"/>
      <c r="H8" s="44"/>
      <c r="I8" s="31">
        <f>SUM(I5:I7)</f>
        <v>0</v>
      </c>
      <c r="J8" s="44">
        <f>SUM(J5:J7)</f>
        <v>0</v>
      </c>
      <c r="K8" s="9"/>
    </row>
    <row r="9" spans="8:9" ht="15.75">
      <c r="H9" t="s">
        <v>127</v>
      </c>
      <c r="I9" s="10">
        <f>J8-I8</f>
        <v>0</v>
      </c>
    </row>
    <row r="11" ht="15.75">
      <c r="B11" t="s">
        <v>69</v>
      </c>
    </row>
    <row r="12" ht="15.75">
      <c r="B12" t="s">
        <v>70</v>
      </c>
    </row>
  </sheetData>
  <sheetProtection selectLockedCells="1" selectUnlockedCells="1"/>
  <mergeCells count="1">
    <mergeCell ref="A2:L2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BA11"/>
  <sheetViews>
    <sheetView workbookViewId="0" topLeftCell="A1">
      <selection activeCell="F6" sqref="F6:G6"/>
    </sheetView>
  </sheetViews>
  <sheetFormatPr defaultColWidth="8.796875" defaultRowHeight="15"/>
  <cols>
    <col min="1" max="1" width="4.09765625" style="0" customWidth="1"/>
    <col min="2" max="2" width="41.69921875" style="0" customWidth="1"/>
    <col min="3" max="3" width="16.19921875" style="0" customWidth="1"/>
    <col min="4" max="4" width="4.09765625" style="0" customWidth="1"/>
    <col min="6" max="6" width="10" style="0" customWidth="1"/>
    <col min="7" max="7" width="5.59765625" style="0" customWidth="1"/>
    <col min="8" max="8" width="10.3984375" style="0" customWidth="1"/>
    <col min="11" max="11" width="12.69921875" style="0" customWidth="1"/>
  </cols>
  <sheetData>
    <row r="2" ht="15.75">
      <c r="H2" t="s">
        <v>115</v>
      </c>
    </row>
    <row r="3" spans="1:53" ht="23.25">
      <c r="A3" s="11"/>
      <c r="B3" s="11"/>
      <c r="C3" s="12" t="s">
        <v>114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5" spans="1:11" ht="42.75" customHeight="1">
      <c r="A5" s="1" t="s">
        <v>0</v>
      </c>
      <c r="B5" s="1" t="s">
        <v>1</v>
      </c>
      <c r="C5" s="3" t="s">
        <v>2</v>
      </c>
      <c r="D5" s="1" t="s">
        <v>3</v>
      </c>
      <c r="E5" s="1" t="s">
        <v>4</v>
      </c>
      <c r="F5" s="3" t="s">
        <v>5</v>
      </c>
      <c r="G5" s="3" t="s">
        <v>6</v>
      </c>
      <c r="H5" s="1" t="s">
        <v>7</v>
      </c>
      <c r="I5" s="3" t="s">
        <v>8</v>
      </c>
      <c r="J5" s="3" t="s">
        <v>38</v>
      </c>
      <c r="K5" s="14" t="s">
        <v>10</v>
      </c>
    </row>
    <row r="6" spans="1:12" ht="31.5">
      <c r="A6" s="4">
        <v>2</v>
      </c>
      <c r="B6" s="6" t="s">
        <v>71</v>
      </c>
      <c r="C6" s="4"/>
      <c r="D6" s="1" t="s">
        <v>26</v>
      </c>
      <c r="E6" s="1">
        <v>1</v>
      </c>
      <c r="F6" s="31"/>
      <c r="G6" s="37"/>
      <c r="H6" s="31">
        <f>F6*G6+F6</f>
        <v>0</v>
      </c>
      <c r="I6" s="31">
        <f>E6*F6</f>
        <v>0</v>
      </c>
      <c r="J6" s="32">
        <f>I6*G6+I6</f>
        <v>0</v>
      </c>
      <c r="K6" s="4" t="s">
        <v>72</v>
      </c>
      <c r="L6" t="s">
        <v>61</v>
      </c>
    </row>
    <row r="7" spans="1:11" ht="31.5">
      <c r="A7" s="4">
        <v>3</v>
      </c>
      <c r="B7" s="6" t="s">
        <v>73</v>
      </c>
      <c r="C7" s="4"/>
      <c r="D7" s="1" t="s">
        <v>26</v>
      </c>
      <c r="E7" s="1">
        <v>1</v>
      </c>
      <c r="F7" s="31"/>
      <c r="G7" s="37"/>
      <c r="H7" s="31">
        <f>F7*G7+F7</f>
        <v>0</v>
      </c>
      <c r="I7" s="31">
        <f>E7*F7</f>
        <v>0</v>
      </c>
      <c r="J7" s="32">
        <f>I7*G7+I7</f>
        <v>0</v>
      </c>
      <c r="K7" s="4" t="s">
        <v>72</v>
      </c>
    </row>
    <row r="8" spans="1:11" ht="31.5">
      <c r="A8" s="4">
        <v>4</v>
      </c>
      <c r="B8" s="6" t="s">
        <v>74</v>
      </c>
      <c r="C8" s="4"/>
      <c r="D8" s="1" t="s">
        <v>26</v>
      </c>
      <c r="E8" s="1">
        <v>1</v>
      </c>
      <c r="F8" s="31"/>
      <c r="G8" s="37"/>
      <c r="H8" s="31">
        <f>F8*G8+F8</f>
        <v>0</v>
      </c>
      <c r="I8" s="31">
        <f>E8*F8</f>
        <v>0</v>
      </c>
      <c r="J8" s="32">
        <f>I8*G8+I8</f>
        <v>0</v>
      </c>
      <c r="K8" s="4" t="s">
        <v>72</v>
      </c>
    </row>
    <row r="9" spans="1:11" ht="47.25">
      <c r="A9" s="4">
        <v>5</v>
      </c>
      <c r="B9" s="6" t="s">
        <v>75</v>
      </c>
      <c r="C9" s="4"/>
      <c r="D9" s="1" t="s">
        <v>26</v>
      </c>
      <c r="E9" s="1">
        <v>125</v>
      </c>
      <c r="F9" s="31"/>
      <c r="G9" s="37"/>
      <c r="H9" s="31">
        <f>F9*G9+F9</f>
        <v>0</v>
      </c>
      <c r="I9" s="31">
        <f>E9*F9</f>
        <v>0</v>
      </c>
      <c r="J9" s="32">
        <f>I9*G9+I9</f>
        <v>0</v>
      </c>
      <c r="K9" s="4" t="s">
        <v>72</v>
      </c>
    </row>
    <row r="10" spans="1:11" ht="15.75">
      <c r="A10" s="4"/>
      <c r="B10" s="7" t="s">
        <v>20</v>
      </c>
      <c r="C10" s="27"/>
      <c r="D10" s="27"/>
      <c r="E10" s="27"/>
      <c r="F10" s="44"/>
      <c r="G10" s="44"/>
      <c r="H10" s="44"/>
      <c r="I10" s="34">
        <f>SUM(I6:I9)</f>
        <v>0</v>
      </c>
      <c r="J10" s="44">
        <f>SUM(J6:J9)</f>
        <v>0</v>
      </c>
      <c r="K10" s="9"/>
    </row>
    <row r="11" spans="8:9" ht="15.75">
      <c r="H11" t="s">
        <v>127</v>
      </c>
      <c r="I11" s="36">
        <f>J10-I10</f>
        <v>0</v>
      </c>
    </row>
  </sheetData>
  <sheetProtection selectLockedCells="1" selectUnlockedCells="1"/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F6" sqref="F6:G6"/>
    </sheetView>
  </sheetViews>
  <sheetFormatPr defaultColWidth="8.796875" defaultRowHeight="15"/>
  <cols>
    <col min="1" max="1" width="4.69921875" style="0" customWidth="1"/>
    <col min="2" max="2" width="44.09765625" style="0" customWidth="1"/>
    <col min="3" max="3" width="14.19921875" style="0" customWidth="1"/>
    <col min="4" max="4" width="4.19921875" style="0" customWidth="1"/>
    <col min="6" max="6" width="9.5" style="0" customWidth="1"/>
    <col min="7" max="7" width="5.19921875" style="0" customWidth="1"/>
    <col min="8" max="8" width="10" style="0" customWidth="1"/>
    <col min="9" max="9" width="10.3984375" style="0" customWidth="1"/>
    <col min="10" max="10" width="9.19921875" style="0" customWidth="1"/>
    <col min="11" max="11" width="11.8984375" style="0" customWidth="1"/>
  </cols>
  <sheetData>
    <row r="2" ht="15.75">
      <c r="I2" t="s">
        <v>117</v>
      </c>
    </row>
    <row r="3" spans="1:13" ht="23.25">
      <c r="A3" s="52" t="s">
        <v>116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1"/>
      <c r="M3" s="11"/>
    </row>
    <row r="5" spans="1:11" ht="45" customHeight="1">
      <c r="A5" s="1" t="s">
        <v>0</v>
      </c>
      <c r="B5" s="1" t="s">
        <v>1</v>
      </c>
      <c r="C5" s="3" t="s">
        <v>2</v>
      </c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3" t="s">
        <v>8</v>
      </c>
      <c r="J5" s="3" t="s">
        <v>9</v>
      </c>
      <c r="K5" s="1" t="s">
        <v>10</v>
      </c>
    </row>
    <row r="6" spans="1:11" ht="31.5">
      <c r="A6" s="4">
        <v>1</v>
      </c>
      <c r="B6" s="6" t="s">
        <v>76</v>
      </c>
      <c r="C6" s="4"/>
      <c r="D6" s="4" t="s">
        <v>12</v>
      </c>
      <c r="E6" s="4">
        <v>1</v>
      </c>
      <c r="F6" s="32"/>
      <c r="G6" s="35"/>
      <c r="H6" s="32">
        <f>F6*G6+F6</f>
        <v>0</v>
      </c>
      <c r="I6" s="31">
        <f>E6*F6</f>
        <v>0</v>
      </c>
      <c r="J6" s="32">
        <f>I6*G6+I6</f>
        <v>0</v>
      </c>
      <c r="K6" s="4" t="s">
        <v>40</v>
      </c>
    </row>
    <row r="7" spans="1:11" ht="31.5">
      <c r="A7" s="4">
        <v>2</v>
      </c>
      <c r="B7" s="6" t="s">
        <v>77</v>
      </c>
      <c r="C7" s="4"/>
      <c r="D7" s="4" t="s">
        <v>12</v>
      </c>
      <c r="E7" s="4">
        <v>25</v>
      </c>
      <c r="F7" s="32"/>
      <c r="G7" s="35"/>
      <c r="H7" s="32">
        <f>F7*G7+F7</f>
        <v>0</v>
      </c>
      <c r="I7" s="31">
        <f>E7*F7</f>
        <v>0</v>
      </c>
      <c r="J7" s="32">
        <f>I7*G7+I7</f>
        <v>0</v>
      </c>
      <c r="K7" s="4" t="s">
        <v>40</v>
      </c>
    </row>
    <row r="8" spans="1:11" ht="31.5">
      <c r="A8" s="4">
        <v>3</v>
      </c>
      <c r="B8" s="6" t="s">
        <v>78</v>
      </c>
      <c r="C8" s="4"/>
      <c r="D8" s="4" t="s">
        <v>12</v>
      </c>
      <c r="E8" s="4">
        <v>30</v>
      </c>
      <c r="F8" s="32"/>
      <c r="G8" s="35"/>
      <c r="H8" s="32">
        <f>F8*G8+F8</f>
        <v>0</v>
      </c>
      <c r="I8" s="31">
        <f>E8*F8</f>
        <v>0</v>
      </c>
      <c r="J8" s="32">
        <f>I8*G8+I8</f>
        <v>0</v>
      </c>
      <c r="K8" s="4" t="s">
        <v>40</v>
      </c>
    </row>
    <row r="9" spans="1:11" ht="15.75">
      <c r="A9" s="4"/>
      <c r="B9" s="7" t="s">
        <v>20</v>
      </c>
      <c r="C9" s="27"/>
      <c r="D9" s="27"/>
      <c r="E9" s="27"/>
      <c r="F9" s="44"/>
      <c r="G9" s="44"/>
      <c r="H9" s="44"/>
      <c r="I9" s="34">
        <f>SUM(I6:I8)</f>
        <v>0</v>
      </c>
      <c r="J9" s="44">
        <f>SUM(J6:J8)</f>
        <v>0</v>
      </c>
      <c r="K9" s="9"/>
    </row>
    <row r="10" spans="8:9" ht="15.75">
      <c r="H10" t="s">
        <v>127</v>
      </c>
      <c r="I10" s="36">
        <f>J9-I9</f>
        <v>0</v>
      </c>
    </row>
  </sheetData>
  <sheetProtection selectLockedCells="1" selectUnlockedCells="1"/>
  <mergeCells count="1">
    <mergeCell ref="A3:K3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I14" sqref="I14"/>
    </sheetView>
  </sheetViews>
  <sheetFormatPr defaultColWidth="8.796875" defaultRowHeight="15"/>
  <cols>
    <col min="1" max="1" width="4.09765625" style="0" customWidth="1"/>
    <col min="2" max="2" width="45.59765625" style="0" customWidth="1"/>
    <col min="3" max="3" width="14.19921875" style="0" customWidth="1"/>
    <col min="4" max="4" width="4.09765625" style="0" customWidth="1"/>
    <col min="6" max="6" width="9.3984375" style="0" customWidth="1"/>
    <col min="7" max="7" width="5" style="0" customWidth="1"/>
    <col min="8" max="8" width="10" style="0" customWidth="1"/>
    <col min="9" max="9" width="8.69921875" style="0" customWidth="1"/>
    <col min="11" max="11" width="12.09765625" style="0" customWidth="1"/>
  </cols>
  <sheetData>
    <row r="3" ht="15.75">
      <c r="H3" t="s">
        <v>119</v>
      </c>
    </row>
    <row r="4" spans="1:11" ht="22.5">
      <c r="A4" s="52" t="s">
        <v>118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1:11" ht="48.75" customHeight="1">
      <c r="A6" s="1" t="s">
        <v>0</v>
      </c>
      <c r="B6" s="1" t="s">
        <v>1</v>
      </c>
      <c r="C6" s="3" t="s">
        <v>2</v>
      </c>
      <c r="D6" s="15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8</v>
      </c>
      <c r="J6" s="3" t="s">
        <v>9</v>
      </c>
      <c r="K6" s="1" t="s">
        <v>10</v>
      </c>
    </row>
    <row r="7" spans="1:11" ht="31.5">
      <c r="A7" s="1">
        <v>1</v>
      </c>
      <c r="B7" s="6" t="s">
        <v>79</v>
      </c>
      <c r="C7" s="4"/>
      <c r="D7" s="1" t="s">
        <v>26</v>
      </c>
      <c r="E7" s="1">
        <v>240</v>
      </c>
      <c r="F7" s="31"/>
      <c r="G7" s="35"/>
      <c r="H7" s="32">
        <f>F7*G7+F7</f>
        <v>0</v>
      </c>
      <c r="I7" s="33">
        <f>E7*F7</f>
        <v>0</v>
      </c>
      <c r="J7" s="32">
        <f>I7*G7+I7</f>
        <v>0</v>
      </c>
      <c r="K7" s="4" t="s">
        <v>80</v>
      </c>
    </row>
    <row r="8" spans="1:11" ht="15.75">
      <c r="A8" s="4"/>
      <c r="B8" s="27" t="s">
        <v>20</v>
      </c>
      <c r="C8" s="27"/>
      <c r="D8" s="27"/>
      <c r="E8" s="27"/>
      <c r="F8" s="44"/>
      <c r="G8" s="44"/>
      <c r="H8" s="44"/>
      <c r="I8" s="34">
        <f>SUM(I7)</f>
        <v>0</v>
      </c>
      <c r="J8" s="44">
        <f>SUM(J7)</f>
        <v>0</v>
      </c>
      <c r="K8" s="9"/>
    </row>
    <row r="9" spans="8:9" ht="15.75">
      <c r="H9" t="s">
        <v>127</v>
      </c>
      <c r="I9" s="36">
        <f>J8-I8</f>
        <v>0</v>
      </c>
    </row>
  </sheetData>
  <sheetProtection selectLockedCells="1" selectUnlockedCells="1"/>
  <mergeCells count="1">
    <mergeCell ref="A4:K4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G17" sqref="G17"/>
    </sheetView>
  </sheetViews>
  <sheetFormatPr defaultColWidth="8.796875" defaultRowHeight="15"/>
  <cols>
    <col min="1" max="1" width="5.09765625" style="0" customWidth="1"/>
    <col min="2" max="2" width="40.19921875" style="0" customWidth="1"/>
    <col min="3" max="3" width="14.19921875" style="0" customWidth="1"/>
    <col min="4" max="4" width="5.09765625" style="0" customWidth="1"/>
    <col min="5" max="5" width="8.19921875" style="0" customWidth="1"/>
    <col min="6" max="6" width="9.3984375" style="0" customWidth="1"/>
    <col min="7" max="7" width="5.3984375" style="0" customWidth="1"/>
    <col min="8" max="8" width="10.3984375" style="0" customWidth="1"/>
    <col min="9" max="10" width="10.69921875" style="0" customWidth="1"/>
    <col min="11" max="11" width="12" style="0" customWidth="1"/>
    <col min="12" max="16384" width="10.69921875" style="0" customWidth="1"/>
  </cols>
  <sheetData>
    <row r="2" ht="15.75">
      <c r="H2" t="s">
        <v>121</v>
      </c>
    </row>
    <row r="3" spans="2:11" ht="22.5">
      <c r="B3" s="53" t="s">
        <v>120</v>
      </c>
      <c r="C3" s="53"/>
      <c r="D3" s="53"/>
      <c r="E3" s="53"/>
      <c r="F3" s="53"/>
      <c r="G3" s="53"/>
      <c r="H3" s="53"/>
      <c r="I3" s="53"/>
      <c r="J3" s="53"/>
      <c r="K3" s="24"/>
    </row>
    <row r="4" ht="15.75">
      <c r="I4" s="23"/>
    </row>
    <row r="5" ht="15.75">
      <c r="I5" s="23"/>
    </row>
    <row r="6" spans="1:11" ht="56.25" customHeight="1">
      <c r="A6" s="1" t="s">
        <v>0</v>
      </c>
      <c r="B6" s="1" t="s">
        <v>1</v>
      </c>
      <c r="C6" s="3" t="s">
        <v>2</v>
      </c>
      <c r="D6" s="1" t="s">
        <v>3</v>
      </c>
      <c r="E6" s="1" t="s">
        <v>4</v>
      </c>
      <c r="F6" s="1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ht="19.5" customHeight="1">
      <c r="A7" s="26">
        <v>1</v>
      </c>
      <c r="B7" s="29" t="s">
        <v>81</v>
      </c>
      <c r="C7" s="29"/>
      <c r="D7" s="26" t="s">
        <v>12</v>
      </c>
      <c r="E7" s="26">
        <v>840</v>
      </c>
      <c r="F7" s="47"/>
      <c r="G7" s="49"/>
      <c r="H7" s="48">
        <f>F7*G7+F7</f>
        <v>0</v>
      </c>
      <c r="I7" s="43">
        <f>E7*F7</f>
        <v>0</v>
      </c>
      <c r="J7" s="48">
        <f>I7*G7+I7</f>
        <v>0</v>
      </c>
      <c r="K7" s="29" t="s">
        <v>58</v>
      </c>
    </row>
    <row r="8" spans="1:11" ht="15.75">
      <c r="A8" s="1" t="s">
        <v>61</v>
      </c>
      <c r="B8" s="27" t="s">
        <v>20</v>
      </c>
      <c r="C8" s="27"/>
      <c r="D8" s="27"/>
      <c r="E8" s="27"/>
      <c r="F8" s="44"/>
      <c r="G8" s="44"/>
      <c r="H8" s="44"/>
      <c r="I8" s="45">
        <f>SUM(I7)</f>
        <v>0</v>
      </c>
      <c r="J8" s="46">
        <f>SUM(J7)</f>
        <v>0</v>
      </c>
      <c r="K8" s="4"/>
    </row>
    <row r="9" spans="8:9" ht="15.75">
      <c r="H9" t="s">
        <v>127</v>
      </c>
      <c r="I9" s="36">
        <f>J8-I8</f>
        <v>0</v>
      </c>
    </row>
  </sheetData>
  <sheetProtection selectLockedCells="1" selectUnlockedCells="1"/>
  <mergeCells count="1">
    <mergeCell ref="B3:J3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F6" sqref="F6:G6"/>
    </sheetView>
  </sheetViews>
  <sheetFormatPr defaultColWidth="8.796875" defaultRowHeight="15"/>
  <cols>
    <col min="1" max="1" width="6" style="0" customWidth="1"/>
    <col min="2" max="2" width="41.8984375" style="0" customWidth="1"/>
    <col min="3" max="3" width="14.5" style="0" customWidth="1"/>
    <col min="4" max="4" width="4.19921875" style="0" customWidth="1"/>
    <col min="5" max="5" width="8.09765625" style="0" customWidth="1"/>
    <col min="6" max="6" width="9.3984375" style="0" customWidth="1"/>
    <col min="7" max="7" width="5.3984375" style="0" customWidth="1"/>
    <col min="8" max="9" width="10.09765625" style="0" customWidth="1"/>
    <col min="10" max="10" width="10" style="0" customWidth="1"/>
    <col min="11" max="11" width="12.3984375" style="0" customWidth="1"/>
    <col min="12" max="16384" width="10.69921875" style="0" customWidth="1"/>
  </cols>
  <sheetData>
    <row r="2" ht="15.75">
      <c r="H2" t="s">
        <v>123</v>
      </c>
    </row>
    <row r="3" spans="1:11" ht="23.25">
      <c r="A3" s="11"/>
      <c r="B3" s="11"/>
      <c r="C3" s="12" t="s">
        <v>122</v>
      </c>
      <c r="D3" s="11"/>
      <c r="E3" s="11"/>
      <c r="F3" s="11"/>
      <c r="G3" s="11"/>
      <c r="H3" s="11"/>
      <c r="I3" s="11"/>
      <c r="J3" s="11"/>
      <c r="K3" s="11"/>
    </row>
    <row r="5" spans="1:11" ht="45.75" customHeight="1">
      <c r="A5" s="1" t="s">
        <v>0</v>
      </c>
      <c r="B5" s="1" t="s">
        <v>1</v>
      </c>
      <c r="C5" s="3" t="s">
        <v>2</v>
      </c>
      <c r="D5" s="1" t="s">
        <v>3</v>
      </c>
      <c r="E5" s="1" t="s">
        <v>4</v>
      </c>
      <c r="F5" s="3" t="s">
        <v>5</v>
      </c>
      <c r="G5" s="3" t="s">
        <v>6</v>
      </c>
      <c r="H5" s="1" t="s">
        <v>7</v>
      </c>
      <c r="I5" s="3" t="s">
        <v>8</v>
      </c>
      <c r="J5" s="3" t="s">
        <v>38</v>
      </c>
      <c r="K5" s="14" t="s">
        <v>10</v>
      </c>
    </row>
    <row r="6" spans="1:11" ht="15.75">
      <c r="A6" s="4">
        <v>1</v>
      </c>
      <c r="B6" s="4" t="s">
        <v>82</v>
      </c>
      <c r="C6" s="4"/>
      <c r="D6" s="1" t="s">
        <v>83</v>
      </c>
      <c r="E6" s="1">
        <v>2650</v>
      </c>
      <c r="F6" s="31"/>
      <c r="G6" s="37"/>
      <c r="H6" s="31">
        <f>F6*G6+F6</f>
        <v>0</v>
      </c>
      <c r="I6" s="31">
        <f>E6*F6</f>
        <v>0</v>
      </c>
      <c r="J6" s="32">
        <f>I6*G6+I6</f>
        <v>0</v>
      </c>
      <c r="K6" s="4" t="s">
        <v>84</v>
      </c>
    </row>
    <row r="7" spans="1:11" ht="15.75">
      <c r="A7" s="4">
        <v>6</v>
      </c>
      <c r="B7" s="4" t="s">
        <v>85</v>
      </c>
      <c r="C7" s="4"/>
      <c r="D7" s="1" t="s">
        <v>26</v>
      </c>
      <c r="E7" s="1">
        <v>474</v>
      </c>
      <c r="F7" s="32"/>
      <c r="G7" s="35"/>
      <c r="H7" s="31">
        <f>F7*G7+F7</f>
        <v>0</v>
      </c>
      <c r="I7" s="31">
        <f>E7*F7</f>
        <v>0</v>
      </c>
      <c r="J7" s="32">
        <f>I7*G7+I7</f>
        <v>0</v>
      </c>
      <c r="K7" s="4" t="s">
        <v>86</v>
      </c>
    </row>
    <row r="8" spans="1:11" ht="15.75">
      <c r="A8" s="4"/>
      <c r="B8" s="7" t="s">
        <v>20</v>
      </c>
      <c r="C8" s="27"/>
      <c r="D8" s="27"/>
      <c r="E8" s="27"/>
      <c r="F8" s="44"/>
      <c r="G8" s="44"/>
      <c r="H8" s="44"/>
      <c r="I8" s="34">
        <f>SUM(I6:I7)</f>
        <v>0</v>
      </c>
      <c r="J8" s="44">
        <f>SUM(J6:J7)</f>
        <v>0</v>
      </c>
      <c r="K8" s="9"/>
    </row>
    <row r="9" spans="8:9" ht="15.75">
      <c r="H9" t="s">
        <v>127</v>
      </c>
      <c r="I9" s="36">
        <f>J8-I8</f>
        <v>0</v>
      </c>
    </row>
  </sheetData>
  <sheetProtection selectLockedCells="1" selectUnlockedCells="1"/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10" sqref="F10:G10"/>
    </sheetView>
  </sheetViews>
  <sheetFormatPr defaultColWidth="8.796875" defaultRowHeight="15"/>
  <cols>
    <col min="1" max="1" width="4.5" style="0" customWidth="1"/>
    <col min="2" max="2" width="42.3984375" style="0" customWidth="1"/>
    <col min="3" max="3" width="3.69921875" style="0" customWidth="1"/>
    <col min="4" max="4" width="10.69921875" style="0" customWidth="1"/>
    <col min="5" max="5" width="7.8984375" style="0" customWidth="1"/>
    <col min="6" max="6" width="9.8984375" style="0" customWidth="1"/>
    <col min="7" max="7" width="5.59765625" style="0" customWidth="1"/>
    <col min="8" max="8" width="9.8984375" style="0" customWidth="1"/>
    <col min="9" max="9" width="9.09765625" style="0" customWidth="1"/>
    <col min="10" max="10" width="9.3984375" style="0" customWidth="1"/>
    <col min="11" max="11" width="12.3984375" style="0" customWidth="1"/>
    <col min="12" max="16384" width="10.69921875" style="0" customWidth="1"/>
  </cols>
  <sheetData>
    <row r="1" ht="15.75">
      <c r="J1" t="s">
        <v>125</v>
      </c>
    </row>
    <row r="2" spans="1:11" ht="22.5">
      <c r="A2" s="52" t="s">
        <v>124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3">
      <c r="A4" s="1" t="s">
        <v>0</v>
      </c>
      <c r="B4" s="1" t="s">
        <v>87</v>
      </c>
      <c r="C4" s="1" t="s">
        <v>3</v>
      </c>
      <c r="D4" s="3" t="s">
        <v>88</v>
      </c>
      <c r="E4" s="1" t="s">
        <v>4</v>
      </c>
      <c r="F4" s="3" t="s">
        <v>5</v>
      </c>
      <c r="G4" s="1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99" customHeight="1">
      <c r="A5" s="1">
        <v>1</v>
      </c>
      <c r="B5" s="6" t="s">
        <v>89</v>
      </c>
      <c r="C5" s="6" t="s">
        <v>12</v>
      </c>
      <c r="D5" s="6"/>
      <c r="E5" s="6">
        <v>10</v>
      </c>
      <c r="F5" s="50"/>
      <c r="G5" s="51"/>
      <c r="H5" s="50">
        <f aca="true" t="shared" si="0" ref="H5:H10">F5*G5+F5</f>
        <v>0</v>
      </c>
      <c r="I5" s="50">
        <f aca="true" t="shared" si="1" ref="I5:I10">E5*F5</f>
        <v>0</v>
      </c>
      <c r="J5" s="50">
        <f>I5*G5+I5</f>
        <v>0</v>
      </c>
      <c r="K5" s="6" t="s">
        <v>23</v>
      </c>
    </row>
    <row r="6" spans="1:11" ht="189" customHeight="1">
      <c r="A6" s="1">
        <v>2</v>
      </c>
      <c r="B6" s="6" t="s">
        <v>90</v>
      </c>
      <c r="C6" s="6" t="s">
        <v>26</v>
      </c>
      <c r="D6" s="6"/>
      <c r="E6" s="4">
        <v>15</v>
      </c>
      <c r="F6" s="32"/>
      <c r="G6" s="35"/>
      <c r="H6" s="50">
        <f t="shared" si="0"/>
        <v>0</v>
      </c>
      <c r="I6" s="50">
        <f t="shared" si="1"/>
        <v>0</v>
      </c>
      <c r="J6" s="50">
        <f>I6*G6+I6</f>
        <v>0</v>
      </c>
      <c r="K6" s="4" t="s">
        <v>23</v>
      </c>
    </row>
    <row r="7" spans="1:11" ht="189" customHeight="1">
      <c r="A7" s="1">
        <v>3</v>
      </c>
      <c r="B7" s="6" t="s">
        <v>91</v>
      </c>
      <c r="C7" s="6" t="s">
        <v>26</v>
      </c>
      <c r="D7" s="6"/>
      <c r="E7" s="4">
        <v>10</v>
      </c>
      <c r="F7" s="32"/>
      <c r="G7" s="35"/>
      <c r="H7" s="50">
        <f t="shared" si="0"/>
        <v>0</v>
      </c>
      <c r="I7" s="50">
        <f t="shared" si="1"/>
        <v>0</v>
      </c>
      <c r="J7" s="50">
        <f>I7*G7+I7</f>
        <v>0</v>
      </c>
      <c r="K7" s="4" t="s">
        <v>23</v>
      </c>
    </row>
    <row r="8" spans="1:11" ht="94.5" customHeight="1">
      <c r="A8" s="1">
        <v>4</v>
      </c>
      <c r="B8" s="6" t="s">
        <v>92</v>
      </c>
      <c r="C8" s="6" t="s">
        <v>26</v>
      </c>
      <c r="D8" s="6"/>
      <c r="E8" s="6">
        <v>5</v>
      </c>
      <c r="F8" s="50"/>
      <c r="G8" s="35"/>
      <c r="H8" s="50">
        <f t="shared" si="0"/>
        <v>0</v>
      </c>
      <c r="I8" s="50">
        <f t="shared" si="1"/>
        <v>0</v>
      </c>
      <c r="J8" s="50">
        <f>I8*G8+I8</f>
        <v>0</v>
      </c>
      <c r="K8" s="4" t="s">
        <v>23</v>
      </c>
    </row>
    <row r="9" spans="1:11" ht="74.25" customHeight="1">
      <c r="A9" s="1">
        <v>5</v>
      </c>
      <c r="B9" s="6" t="s">
        <v>93</v>
      </c>
      <c r="C9" s="6" t="s">
        <v>26</v>
      </c>
      <c r="D9" s="6"/>
      <c r="E9" s="6">
        <v>10</v>
      </c>
      <c r="F9" s="50"/>
      <c r="G9" s="35"/>
      <c r="H9" s="50">
        <f t="shared" si="0"/>
        <v>0</v>
      </c>
      <c r="I9" s="50">
        <f t="shared" si="1"/>
        <v>0</v>
      </c>
      <c r="J9" s="50">
        <f>I9*G9+I9</f>
        <v>0</v>
      </c>
      <c r="K9" s="4" t="s">
        <v>23</v>
      </c>
    </row>
    <row r="10" spans="1:11" ht="75.75" customHeight="1">
      <c r="A10" s="1">
        <v>6</v>
      </c>
      <c r="B10" s="6" t="s">
        <v>94</v>
      </c>
      <c r="C10" s="6" t="s">
        <v>26</v>
      </c>
      <c r="D10" s="6"/>
      <c r="E10" s="6">
        <v>140</v>
      </c>
      <c r="F10" s="50"/>
      <c r="G10" s="35"/>
      <c r="H10" s="50">
        <f t="shared" si="0"/>
        <v>0</v>
      </c>
      <c r="I10" s="50">
        <f t="shared" si="1"/>
        <v>0</v>
      </c>
      <c r="J10" s="50">
        <f>I10*G10+I10</f>
        <v>0</v>
      </c>
      <c r="K10" s="4" t="s">
        <v>23</v>
      </c>
    </row>
    <row r="11" spans="1:11" ht="15.75">
      <c r="A11" s="4"/>
      <c r="B11" s="7" t="s">
        <v>20</v>
      </c>
      <c r="C11" s="27"/>
      <c r="D11" s="27"/>
      <c r="E11" s="27"/>
      <c r="F11" s="44"/>
      <c r="G11" s="44"/>
      <c r="H11" s="44"/>
      <c r="I11" s="44">
        <f>SUM(I5:I10)</f>
        <v>0</v>
      </c>
      <c r="J11" s="44">
        <f>SUM(J5:J10)</f>
        <v>0</v>
      </c>
      <c r="K11" s="30"/>
    </row>
    <row r="12" spans="8:9" ht="15.75">
      <c r="H12" t="s">
        <v>127</v>
      </c>
      <c r="I12" s="36">
        <f>J11-I11</f>
        <v>0</v>
      </c>
    </row>
  </sheetData>
  <sheetProtection selectLockedCells="1" selectUnlockedCells="1"/>
  <mergeCells count="1">
    <mergeCell ref="A2:K2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3">
      <selection activeCell="B29" sqref="B28:B29"/>
    </sheetView>
  </sheetViews>
  <sheetFormatPr defaultColWidth="8.796875" defaultRowHeight="15"/>
  <cols>
    <col min="1" max="1" width="4.09765625" style="0" customWidth="1"/>
    <col min="2" max="2" width="49.5" style="0" customWidth="1"/>
    <col min="3" max="3" width="13.19921875" style="0" customWidth="1"/>
    <col min="4" max="4" width="4.09765625" style="0" customWidth="1"/>
    <col min="5" max="5" width="7.8984375" style="0" customWidth="1"/>
    <col min="6" max="6" width="9.3984375" style="0" customWidth="1"/>
    <col min="7" max="7" width="5.59765625" style="0" customWidth="1"/>
    <col min="8" max="8" width="9.8984375" style="0" customWidth="1"/>
    <col min="11" max="11" width="12.09765625" style="0" customWidth="1"/>
  </cols>
  <sheetData>
    <row r="1" ht="15.75">
      <c r="H1" t="s">
        <v>97</v>
      </c>
    </row>
    <row r="2" spans="1:12" ht="23.25" customHeight="1">
      <c r="A2" s="52" t="s">
        <v>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1" ht="90" customHeight="1">
      <c r="A4" s="1" t="s">
        <v>0</v>
      </c>
      <c r="B4" s="1" t="s">
        <v>1</v>
      </c>
      <c r="C4" s="3" t="s">
        <v>21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3" t="s">
        <v>8</v>
      </c>
      <c r="J4" s="3" t="s">
        <v>9</v>
      </c>
      <c r="K4" s="1" t="s">
        <v>10</v>
      </c>
    </row>
    <row r="5" spans="1:11" ht="15.75">
      <c r="A5" s="4">
        <v>1</v>
      </c>
      <c r="B5" s="4" t="s">
        <v>22</v>
      </c>
      <c r="C5" s="4"/>
      <c r="D5" s="4" t="s">
        <v>12</v>
      </c>
      <c r="E5" s="4">
        <v>120</v>
      </c>
      <c r="F5" s="31"/>
      <c r="G5" s="35"/>
      <c r="H5" s="32">
        <f>F5*G5+F5</f>
        <v>0</v>
      </c>
      <c r="I5" s="31">
        <f>E5*F5</f>
        <v>0</v>
      </c>
      <c r="J5" s="32">
        <f>I5*G5+I5</f>
        <v>0</v>
      </c>
      <c r="K5" s="4" t="s">
        <v>23</v>
      </c>
    </row>
    <row r="6" spans="1:11" ht="15.75">
      <c r="A6" s="4">
        <v>2</v>
      </c>
      <c r="B6" s="4" t="s">
        <v>24</v>
      </c>
      <c r="C6" s="4"/>
      <c r="D6" s="4" t="s">
        <v>12</v>
      </c>
      <c r="E6" s="4">
        <v>160</v>
      </c>
      <c r="F6" s="31"/>
      <c r="G6" s="35"/>
      <c r="H6" s="32">
        <f aca="true" t="shared" si="0" ref="H6:H16">F6*G6+F6</f>
        <v>0</v>
      </c>
      <c r="I6" s="31">
        <f aca="true" t="shared" si="1" ref="I6:I16">E6*F6</f>
        <v>0</v>
      </c>
      <c r="J6" s="32">
        <f aca="true" t="shared" si="2" ref="J6:J16">I6*G6+I6</f>
        <v>0</v>
      </c>
      <c r="K6" s="4" t="s">
        <v>23</v>
      </c>
    </row>
    <row r="7" spans="1:11" ht="31.5">
      <c r="A7" s="4">
        <v>3</v>
      </c>
      <c r="B7" s="6" t="s">
        <v>25</v>
      </c>
      <c r="C7" s="4"/>
      <c r="D7" s="5" t="s">
        <v>26</v>
      </c>
      <c r="E7" s="4">
        <v>605</v>
      </c>
      <c r="F7" s="31"/>
      <c r="G7" s="35"/>
      <c r="H7" s="32">
        <f t="shared" si="0"/>
        <v>0</v>
      </c>
      <c r="I7" s="31">
        <f t="shared" si="1"/>
        <v>0</v>
      </c>
      <c r="J7" s="32">
        <f t="shared" si="2"/>
        <v>0</v>
      </c>
      <c r="K7" s="4" t="s">
        <v>13</v>
      </c>
    </row>
    <row r="8" spans="1:11" ht="31.5">
      <c r="A8" s="4">
        <v>4</v>
      </c>
      <c r="B8" s="6" t="s">
        <v>27</v>
      </c>
      <c r="C8" s="4"/>
      <c r="D8" s="4" t="s">
        <v>26</v>
      </c>
      <c r="E8" s="4">
        <v>70</v>
      </c>
      <c r="F8" s="31"/>
      <c r="G8" s="35"/>
      <c r="H8" s="32">
        <f t="shared" si="0"/>
        <v>0</v>
      </c>
      <c r="I8" s="31">
        <f t="shared" si="1"/>
        <v>0</v>
      </c>
      <c r="J8" s="32">
        <f t="shared" si="2"/>
        <v>0</v>
      </c>
      <c r="K8" s="4" t="s">
        <v>23</v>
      </c>
    </row>
    <row r="9" spans="1:11" ht="31.5">
      <c r="A9" s="4">
        <v>5</v>
      </c>
      <c r="B9" s="6" t="s">
        <v>28</v>
      </c>
      <c r="C9" s="4"/>
      <c r="D9" s="4" t="s">
        <v>26</v>
      </c>
      <c r="E9" s="4">
        <v>78</v>
      </c>
      <c r="F9" s="31"/>
      <c r="G9" s="35"/>
      <c r="H9" s="32">
        <f t="shared" si="0"/>
        <v>0</v>
      </c>
      <c r="I9" s="31">
        <f t="shared" si="1"/>
        <v>0</v>
      </c>
      <c r="J9" s="32">
        <f t="shared" si="2"/>
        <v>0</v>
      </c>
      <c r="K9" s="4" t="s">
        <v>23</v>
      </c>
    </row>
    <row r="10" spans="1:11" ht="31.5">
      <c r="A10" s="4">
        <v>6</v>
      </c>
      <c r="B10" s="6" t="s">
        <v>29</v>
      </c>
      <c r="C10" s="4"/>
      <c r="D10" s="4" t="s">
        <v>26</v>
      </c>
      <c r="E10" s="4">
        <v>175</v>
      </c>
      <c r="F10" s="31"/>
      <c r="G10" s="35"/>
      <c r="H10" s="32">
        <f t="shared" si="0"/>
        <v>0</v>
      </c>
      <c r="I10" s="31">
        <f t="shared" si="1"/>
        <v>0</v>
      </c>
      <c r="J10" s="32">
        <f t="shared" si="2"/>
        <v>0</v>
      </c>
      <c r="K10" s="4" t="s">
        <v>23</v>
      </c>
    </row>
    <row r="11" spans="1:11" ht="31.5">
      <c r="A11" s="4">
        <v>7</v>
      </c>
      <c r="B11" s="6" t="s">
        <v>30</v>
      </c>
      <c r="C11" s="4"/>
      <c r="D11" s="4" t="s">
        <v>26</v>
      </c>
      <c r="E11" s="4">
        <v>187</v>
      </c>
      <c r="F11" s="31"/>
      <c r="G11" s="35"/>
      <c r="H11" s="32">
        <f t="shared" si="0"/>
        <v>0</v>
      </c>
      <c r="I11" s="31">
        <f t="shared" si="1"/>
        <v>0</v>
      </c>
      <c r="J11" s="32">
        <f t="shared" si="2"/>
        <v>0</v>
      </c>
      <c r="K11" s="4" t="s">
        <v>23</v>
      </c>
    </row>
    <row r="12" spans="1:11" ht="31.5">
      <c r="A12" s="4">
        <v>8</v>
      </c>
      <c r="B12" s="6" t="s">
        <v>31</v>
      </c>
      <c r="C12" s="4"/>
      <c r="D12" s="4" t="s">
        <v>26</v>
      </c>
      <c r="E12" s="4">
        <v>149</v>
      </c>
      <c r="F12" s="31"/>
      <c r="G12" s="35"/>
      <c r="H12" s="32">
        <f t="shared" si="0"/>
        <v>0</v>
      </c>
      <c r="I12" s="31">
        <f t="shared" si="1"/>
        <v>0</v>
      </c>
      <c r="J12" s="32">
        <f t="shared" si="2"/>
        <v>0</v>
      </c>
      <c r="K12" s="4" t="s">
        <v>23</v>
      </c>
    </row>
    <row r="13" spans="1:11" ht="31.5">
      <c r="A13" s="4">
        <v>9</v>
      </c>
      <c r="B13" s="6" t="s">
        <v>32</v>
      </c>
      <c r="C13" s="4"/>
      <c r="D13" s="4" t="s">
        <v>26</v>
      </c>
      <c r="E13" s="4">
        <v>23</v>
      </c>
      <c r="F13" s="31"/>
      <c r="G13" s="35"/>
      <c r="H13" s="32">
        <f t="shared" si="0"/>
        <v>0</v>
      </c>
      <c r="I13" s="31">
        <f t="shared" si="1"/>
        <v>0</v>
      </c>
      <c r="J13" s="32">
        <f t="shared" si="2"/>
        <v>0</v>
      </c>
      <c r="K13" s="4" t="s">
        <v>23</v>
      </c>
    </row>
    <row r="14" spans="1:11" ht="31.5">
      <c r="A14" s="4">
        <v>10</v>
      </c>
      <c r="B14" s="6" t="s">
        <v>33</v>
      </c>
      <c r="C14" s="4"/>
      <c r="D14" s="4" t="s">
        <v>26</v>
      </c>
      <c r="E14" s="4">
        <v>20</v>
      </c>
      <c r="F14" s="31"/>
      <c r="G14" s="35"/>
      <c r="H14" s="32">
        <f t="shared" si="0"/>
        <v>0</v>
      </c>
      <c r="I14" s="31">
        <f t="shared" si="1"/>
        <v>0</v>
      </c>
      <c r="J14" s="32">
        <f t="shared" si="2"/>
        <v>0</v>
      </c>
      <c r="K14" s="4" t="s">
        <v>23</v>
      </c>
    </row>
    <row r="15" spans="1:11" ht="31.5">
      <c r="A15" s="4">
        <v>11</v>
      </c>
      <c r="B15" s="6" t="s">
        <v>34</v>
      </c>
      <c r="C15" s="4"/>
      <c r="D15" s="4" t="s">
        <v>26</v>
      </c>
      <c r="E15" s="4">
        <v>140</v>
      </c>
      <c r="F15" s="31"/>
      <c r="G15" s="35"/>
      <c r="H15" s="32">
        <f t="shared" si="0"/>
        <v>0</v>
      </c>
      <c r="I15" s="31">
        <f t="shared" si="1"/>
        <v>0</v>
      </c>
      <c r="J15" s="32">
        <f t="shared" si="2"/>
        <v>0</v>
      </c>
      <c r="K15" s="4" t="s">
        <v>23</v>
      </c>
    </row>
    <row r="16" spans="1:11" ht="15.75">
      <c r="A16" s="4">
        <v>12</v>
      </c>
      <c r="B16" s="4" t="s">
        <v>35</v>
      </c>
      <c r="C16" s="4"/>
      <c r="D16" s="4" t="s">
        <v>26</v>
      </c>
      <c r="E16" s="4">
        <v>16</v>
      </c>
      <c r="F16" s="31"/>
      <c r="G16" s="35"/>
      <c r="H16" s="32">
        <f t="shared" si="0"/>
        <v>0</v>
      </c>
      <c r="I16" s="31">
        <f t="shared" si="1"/>
        <v>0</v>
      </c>
      <c r="J16" s="32">
        <f t="shared" si="2"/>
        <v>0</v>
      </c>
      <c r="K16" s="4" t="s">
        <v>23</v>
      </c>
    </row>
    <row r="17" spans="1:11" ht="15.75">
      <c r="A17" s="4"/>
      <c r="B17" s="8" t="s">
        <v>20</v>
      </c>
      <c r="C17" s="8"/>
      <c r="D17" s="8"/>
      <c r="E17" s="8"/>
      <c r="F17" s="34"/>
      <c r="G17" s="34"/>
      <c r="H17" s="34"/>
      <c r="I17" s="34">
        <f>SUM(I5:I16)</f>
        <v>0</v>
      </c>
      <c r="J17" s="34">
        <f>SUM(J5:J16)</f>
        <v>0</v>
      </c>
      <c r="K17" s="9"/>
    </row>
    <row r="18" spans="8:9" ht="15.75">
      <c r="H18" t="s">
        <v>127</v>
      </c>
      <c r="I18" s="10">
        <f>J17-I17</f>
        <v>0</v>
      </c>
    </row>
    <row r="20" ht="15.75">
      <c r="B20" t="s">
        <v>128</v>
      </c>
    </row>
    <row r="21" ht="15.75">
      <c r="B21" t="s">
        <v>36</v>
      </c>
    </row>
    <row r="23" ht="15.75">
      <c r="B23" t="s">
        <v>37</v>
      </c>
    </row>
  </sheetData>
  <sheetProtection selectLockedCells="1" selectUnlockedCells="1"/>
  <mergeCells count="1">
    <mergeCell ref="A2:L2"/>
  </mergeCells>
  <printOptions/>
  <pageMargins left="0.25972222222222224" right="0.29305555555555557" top="0.2590277777777778" bottom="0.15138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9"/>
  <sheetViews>
    <sheetView workbookViewId="0" topLeftCell="A1">
      <selection activeCell="F6" sqref="F6:G6"/>
    </sheetView>
  </sheetViews>
  <sheetFormatPr defaultColWidth="8.796875" defaultRowHeight="15"/>
  <cols>
    <col min="1" max="1" width="4.09765625" style="0" customWidth="1"/>
    <col min="2" max="2" width="41.69921875" style="0" customWidth="1"/>
    <col min="3" max="3" width="16.19921875" style="0" customWidth="1"/>
    <col min="4" max="4" width="4.09765625" style="0" customWidth="1"/>
    <col min="6" max="6" width="10" style="0" customWidth="1"/>
    <col min="7" max="7" width="5.59765625" style="0" customWidth="1"/>
    <col min="8" max="8" width="10.3984375" style="0" customWidth="1"/>
    <col min="11" max="11" width="12" style="0" customWidth="1"/>
  </cols>
  <sheetData>
    <row r="2" ht="15.75">
      <c r="H2" t="s">
        <v>99</v>
      </c>
    </row>
    <row r="3" spans="1:53" ht="23.25">
      <c r="A3" s="11"/>
      <c r="B3" s="11"/>
      <c r="C3" s="12" t="s">
        <v>98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5" spans="1:11" ht="42.75" customHeight="1">
      <c r="A5" s="1" t="s">
        <v>0</v>
      </c>
      <c r="B5" s="1" t="s">
        <v>1</v>
      </c>
      <c r="C5" s="3" t="s">
        <v>2</v>
      </c>
      <c r="D5" s="1" t="s">
        <v>3</v>
      </c>
      <c r="E5" s="1" t="s">
        <v>4</v>
      </c>
      <c r="F5" s="3" t="s">
        <v>5</v>
      </c>
      <c r="G5" s="3" t="s">
        <v>6</v>
      </c>
      <c r="H5" s="1" t="s">
        <v>7</v>
      </c>
      <c r="I5" s="3" t="s">
        <v>8</v>
      </c>
      <c r="J5" s="3" t="s">
        <v>38</v>
      </c>
      <c r="K5" s="14" t="s">
        <v>10</v>
      </c>
    </row>
    <row r="6" spans="1:11" ht="63">
      <c r="A6" s="4">
        <v>1</v>
      </c>
      <c r="B6" s="6" t="s">
        <v>39</v>
      </c>
      <c r="C6" s="4"/>
      <c r="D6" s="4" t="s">
        <v>26</v>
      </c>
      <c r="E6" s="4">
        <v>800</v>
      </c>
      <c r="F6" s="31"/>
      <c r="G6" s="37"/>
      <c r="H6" s="31">
        <f>F6*G6+F6</f>
        <v>0</v>
      </c>
      <c r="I6" s="31">
        <f>E6*F6</f>
        <v>0</v>
      </c>
      <c r="J6" s="32">
        <f>I6*G6+I6</f>
        <v>0</v>
      </c>
      <c r="K6" s="4" t="s">
        <v>40</v>
      </c>
    </row>
    <row r="7" spans="1:11" ht="93" customHeight="1">
      <c r="A7" s="4">
        <v>2</v>
      </c>
      <c r="B7" s="6" t="s">
        <v>41</v>
      </c>
      <c r="C7" s="4"/>
      <c r="D7" s="4" t="s">
        <v>26</v>
      </c>
      <c r="E7" s="4">
        <v>500</v>
      </c>
      <c r="F7" s="31"/>
      <c r="G7" s="37"/>
      <c r="H7" s="31">
        <f>F7*G7+F7</f>
        <v>0</v>
      </c>
      <c r="I7" s="31">
        <f>E7*F7</f>
        <v>0</v>
      </c>
      <c r="J7" s="32">
        <f>I7*G7+I7</f>
        <v>0</v>
      </c>
      <c r="K7" s="4" t="s">
        <v>40</v>
      </c>
    </row>
    <row r="8" spans="1:11" ht="15.75">
      <c r="A8" s="4"/>
      <c r="B8" s="7" t="s">
        <v>20</v>
      </c>
      <c r="C8" s="8"/>
      <c r="D8" s="8"/>
      <c r="E8" s="8"/>
      <c r="F8" s="34"/>
      <c r="G8" s="34"/>
      <c r="H8" s="34"/>
      <c r="I8" s="34">
        <f>SUM(I6:I7)</f>
        <v>0</v>
      </c>
      <c r="J8" s="34">
        <f>SUM(J6:J7)</f>
        <v>0</v>
      </c>
      <c r="K8" s="9"/>
    </row>
    <row r="9" spans="8:9" ht="15.75">
      <c r="H9" t="s">
        <v>127</v>
      </c>
      <c r="I9" s="36">
        <f>J8-I8</f>
        <v>0</v>
      </c>
    </row>
  </sheetData>
  <sheetProtection selectLockedCells="1" selectUnlockedCells="1"/>
  <printOptions/>
  <pageMargins left="0.4097222222222222" right="0.3298611111111111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H12" sqref="H12"/>
    </sheetView>
  </sheetViews>
  <sheetFormatPr defaultColWidth="8.796875" defaultRowHeight="15"/>
  <cols>
    <col min="1" max="1" width="4.69921875" style="0" customWidth="1"/>
    <col min="2" max="2" width="43" style="0" customWidth="1"/>
    <col min="3" max="3" width="14.59765625" style="0" customWidth="1"/>
    <col min="4" max="4" width="4.19921875" style="0" customWidth="1"/>
    <col min="6" max="6" width="9.5" style="0" customWidth="1"/>
    <col min="7" max="7" width="5.19921875" style="0" customWidth="1"/>
    <col min="8" max="8" width="10" style="0" customWidth="1"/>
    <col min="9" max="9" width="10.3984375" style="0" customWidth="1"/>
    <col min="10" max="10" width="9.19921875" style="0" customWidth="1"/>
    <col min="11" max="11" width="11.8984375" style="0" customWidth="1"/>
  </cols>
  <sheetData>
    <row r="2" ht="15.75">
      <c r="I2" t="s">
        <v>101</v>
      </c>
    </row>
    <row r="3" spans="1:13" ht="23.25">
      <c r="A3" s="52" t="s">
        <v>100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1"/>
      <c r="M3" s="11"/>
    </row>
    <row r="5" spans="1:11" ht="45" customHeight="1">
      <c r="A5" s="1" t="s">
        <v>0</v>
      </c>
      <c r="B5" s="1" t="s">
        <v>1</v>
      </c>
      <c r="C5" s="3" t="s">
        <v>2</v>
      </c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3" t="s">
        <v>8</v>
      </c>
      <c r="J5" s="3" t="s">
        <v>9</v>
      </c>
      <c r="K5" s="1" t="s">
        <v>10</v>
      </c>
    </row>
    <row r="6" spans="1:11" ht="15.75">
      <c r="A6" s="4">
        <v>1</v>
      </c>
      <c r="B6" s="4" t="s">
        <v>42</v>
      </c>
      <c r="C6" s="4"/>
      <c r="D6" s="4" t="s">
        <v>12</v>
      </c>
      <c r="E6" s="4">
        <v>1400</v>
      </c>
      <c r="F6" s="32"/>
      <c r="G6" s="35"/>
      <c r="H6" s="32">
        <f>F6*G6+F6</f>
        <v>0</v>
      </c>
      <c r="I6" s="31">
        <f>E6*F6</f>
        <v>0</v>
      </c>
      <c r="J6" s="32">
        <f>I6*G6+I6</f>
        <v>0</v>
      </c>
      <c r="K6" s="4" t="s">
        <v>43</v>
      </c>
    </row>
    <row r="7" spans="1:11" ht="15.75">
      <c r="A7" s="4">
        <v>2</v>
      </c>
      <c r="B7" s="4" t="s">
        <v>44</v>
      </c>
      <c r="C7" s="4"/>
      <c r="D7" s="4" t="s">
        <v>12</v>
      </c>
      <c r="E7" s="4">
        <v>12000</v>
      </c>
      <c r="F7" s="32"/>
      <c r="G7" s="35"/>
      <c r="H7" s="32">
        <f>F7*G7+F7</f>
        <v>0</v>
      </c>
      <c r="I7" s="31">
        <f>E7*F7</f>
        <v>0</v>
      </c>
      <c r="J7" s="32">
        <f>I7*G7+I7</f>
        <v>0</v>
      </c>
      <c r="K7" s="4" t="s">
        <v>43</v>
      </c>
    </row>
    <row r="8" spans="1:11" ht="15.75">
      <c r="A8" s="4">
        <v>3</v>
      </c>
      <c r="B8" s="4" t="s">
        <v>45</v>
      </c>
      <c r="C8" s="4"/>
      <c r="D8" s="4" t="s">
        <v>12</v>
      </c>
      <c r="E8" s="4">
        <v>32800</v>
      </c>
      <c r="F8" s="32"/>
      <c r="G8" s="35"/>
      <c r="H8" s="32">
        <f>F8*G8+F8</f>
        <v>0</v>
      </c>
      <c r="I8" s="31">
        <f>E8*F8</f>
        <v>0</v>
      </c>
      <c r="J8" s="32">
        <f>I8*G8+I8</f>
        <v>0</v>
      </c>
      <c r="K8" s="4" t="s">
        <v>43</v>
      </c>
    </row>
    <row r="9" spans="1:11" ht="15.75">
      <c r="A9" s="4"/>
      <c r="B9" s="7" t="s">
        <v>20</v>
      </c>
      <c r="C9" s="8"/>
      <c r="D9" s="8"/>
      <c r="E9" s="8"/>
      <c r="F9" s="34"/>
      <c r="G9" s="34"/>
      <c r="H9" s="34"/>
      <c r="I9" s="34">
        <f>SUM(I6:I8)</f>
        <v>0</v>
      </c>
      <c r="J9" s="34">
        <f>SUM(J6:J8)</f>
        <v>0</v>
      </c>
      <c r="K9" s="9"/>
    </row>
    <row r="10" spans="8:9" ht="15.75">
      <c r="H10" t="s">
        <v>127</v>
      </c>
      <c r="I10" s="36">
        <f>J9-I9</f>
        <v>0</v>
      </c>
    </row>
  </sheetData>
  <sheetProtection selectLockedCells="1" selectUnlockedCells="1"/>
  <mergeCells count="1">
    <mergeCell ref="A3:K3"/>
  </mergeCells>
  <printOptions/>
  <pageMargins left="0.30972222222222223" right="0.3298611111111111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I16" sqref="I16"/>
    </sheetView>
  </sheetViews>
  <sheetFormatPr defaultColWidth="8.796875" defaultRowHeight="15"/>
  <cols>
    <col min="1" max="1" width="4.09765625" style="0" customWidth="1"/>
    <col min="2" max="2" width="45.59765625" style="0" customWidth="1"/>
    <col min="3" max="3" width="14.19921875" style="0" customWidth="1"/>
    <col min="4" max="4" width="4.09765625" style="0" customWidth="1"/>
    <col min="6" max="6" width="9.3984375" style="0" customWidth="1"/>
    <col min="7" max="7" width="5" style="0" customWidth="1"/>
    <col min="8" max="8" width="10" style="0" customWidth="1"/>
    <col min="9" max="9" width="8.69921875" style="0" customWidth="1"/>
    <col min="11" max="11" width="12.09765625" style="0" customWidth="1"/>
  </cols>
  <sheetData>
    <row r="3" ht="15.75">
      <c r="H3" t="s">
        <v>103</v>
      </c>
    </row>
    <row r="4" spans="1:11" ht="22.5">
      <c r="A4" s="52" t="s">
        <v>102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1:11" ht="48.75" customHeight="1">
      <c r="A6" s="1" t="s">
        <v>0</v>
      </c>
      <c r="B6" s="1" t="s">
        <v>1</v>
      </c>
      <c r="C6" s="3" t="s">
        <v>2</v>
      </c>
      <c r="D6" s="15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8</v>
      </c>
      <c r="J6" s="3" t="s">
        <v>9</v>
      </c>
      <c r="K6" s="1" t="s">
        <v>10</v>
      </c>
    </row>
    <row r="7" spans="1:11" ht="31.5">
      <c r="A7" s="1">
        <v>1</v>
      </c>
      <c r="B7" s="6" t="s">
        <v>46</v>
      </c>
      <c r="C7" s="4"/>
      <c r="D7" s="4" t="s">
        <v>12</v>
      </c>
      <c r="E7" s="4">
        <v>160</v>
      </c>
      <c r="F7" s="31"/>
      <c r="G7" s="35"/>
      <c r="H7" s="32">
        <f>F7*G7+F7</f>
        <v>0</v>
      </c>
      <c r="I7" s="33">
        <f>E7*F7</f>
        <v>0</v>
      </c>
      <c r="J7" s="32">
        <f>I7*G7+I7</f>
        <v>0</v>
      </c>
      <c r="K7" s="4" t="s">
        <v>43</v>
      </c>
    </row>
    <row r="8" spans="1:11" ht="31.5">
      <c r="A8" s="1">
        <v>2</v>
      </c>
      <c r="B8" s="6" t="s">
        <v>47</v>
      </c>
      <c r="C8" s="4"/>
      <c r="D8" s="4" t="s">
        <v>12</v>
      </c>
      <c r="E8" s="4">
        <v>60</v>
      </c>
      <c r="F8" s="31"/>
      <c r="G8" s="35"/>
      <c r="H8" s="32">
        <f>F8*G8+F8</f>
        <v>0</v>
      </c>
      <c r="I8" s="33">
        <f>E8*F8</f>
        <v>0</v>
      </c>
      <c r="J8" s="32">
        <f>I8*G8+I8</f>
        <v>0</v>
      </c>
      <c r="K8" s="4" t="s">
        <v>43</v>
      </c>
    </row>
    <row r="9" spans="1:11" ht="31.5">
      <c r="A9" s="1">
        <v>3</v>
      </c>
      <c r="B9" s="6" t="s">
        <v>48</v>
      </c>
      <c r="C9" s="4"/>
      <c r="D9" s="4" t="s">
        <v>12</v>
      </c>
      <c r="E9" s="4">
        <v>1140</v>
      </c>
      <c r="F9" s="31"/>
      <c r="G9" s="35"/>
      <c r="H9" s="32">
        <f>F9*G9+F9</f>
        <v>0</v>
      </c>
      <c r="I9" s="33">
        <f>E9*F9</f>
        <v>0</v>
      </c>
      <c r="J9" s="32">
        <f>I9*G9+I9</f>
        <v>0</v>
      </c>
      <c r="K9" s="4" t="s">
        <v>43</v>
      </c>
    </row>
    <row r="10" spans="1:11" ht="47.25">
      <c r="A10" s="1">
        <v>4</v>
      </c>
      <c r="B10" s="6" t="s">
        <v>49</v>
      </c>
      <c r="C10" s="4"/>
      <c r="D10" s="4" t="s">
        <v>12</v>
      </c>
      <c r="E10" s="4">
        <v>700</v>
      </c>
      <c r="F10" s="31"/>
      <c r="G10" s="35"/>
      <c r="H10" s="32">
        <f>F10*G10+F10</f>
        <v>0</v>
      </c>
      <c r="I10" s="33">
        <f>E10*F10</f>
        <v>0</v>
      </c>
      <c r="J10" s="32">
        <f>I10*G10+I10</f>
        <v>0</v>
      </c>
      <c r="K10" s="4" t="s">
        <v>43</v>
      </c>
    </row>
    <row r="11" spans="1:11" ht="15.75">
      <c r="A11" s="4"/>
      <c r="B11" s="8" t="s">
        <v>20</v>
      </c>
      <c r="C11" s="8"/>
      <c r="D11" s="8"/>
      <c r="E11" s="8"/>
      <c r="F11" s="34"/>
      <c r="G11" s="34"/>
      <c r="H11" s="34"/>
      <c r="I11" s="34">
        <f>SUM(I7:I10)</f>
        <v>0</v>
      </c>
      <c r="J11" s="34">
        <f>SUM(J7:J10)</f>
        <v>0</v>
      </c>
      <c r="K11" s="9"/>
    </row>
    <row r="12" spans="8:9" ht="15.75">
      <c r="H12" t="s">
        <v>127</v>
      </c>
      <c r="I12" s="36">
        <f>J11-I11</f>
        <v>0</v>
      </c>
    </row>
  </sheetData>
  <sheetProtection selectLockedCells="1" selectUnlockedCells="1"/>
  <mergeCells count="1">
    <mergeCell ref="A4:K4"/>
  </mergeCells>
  <printOptions/>
  <pageMargins left="0.3902777777777778" right="0.3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F7" sqref="F7:G7"/>
    </sheetView>
  </sheetViews>
  <sheetFormatPr defaultColWidth="8.796875" defaultRowHeight="15"/>
  <cols>
    <col min="1" max="1" width="4" style="0" customWidth="1"/>
    <col min="2" max="2" width="43.3984375" style="0" customWidth="1"/>
    <col min="3" max="3" width="14.19921875" style="0" customWidth="1"/>
    <col min="4" max="4" width="4.5" style="0" customWidth="1"/>
    <col min="6" max="6" width="9.09765625" style="0" customWidth="1"/>
    <col min="7" max="7" width="5.09765625" style="0" customWidth="1"/>
    <col min="8" max="8" width="9.8984375" style="0" customWidth="1"/>
    <col min="9" max="9" width="10.69921875" style="0" customWidth="1"/>
    <col min="10" max="10" width="9.59765625" style="0" customWidth="1"/>
    <col min="11" max="11" width="12.5" style="0" customWidth="1"/>
  </cols>
  <sheetData>
    <row r="3" ht="15.75">
      <c r="I3" t="s">
        <v>104</v>
      </c>
    </row>
    <row r="4" spans="1:11" ht="22.5">
      <c r="A4" s="52" t="s">
        <v>105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1:11" ht="49.5" customHeight="1">
      <c r="A6" s="1" t="s">
        <v>0</v>
      </c>
      <c r="B6" s="1" t="s">
        <v>1</v>
      </c>
      <c r="C6" s="3" t="s">
        <v>2</v>
      </c>
      <c r="D6" s="15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8</v>
      </c>
      <c r="J6" s="3" t="s">
        <v>9</v>
      </c>
      <c r="K6" s="1" t="s">
        <v>10</v>
      </c>
    </row>
    <row r="7" spans="1:11" ht="21.75" customHeight="1">
      <c r="A7" s="1">
        <v>1</v>
      </c>
      <c r="B7" s="6" t="s">
        <v>50</v>
      </c>
      <c r="C7" s="4"/>
      <c r="D7" s="4" t="s">
        <v>12</v>
      </c>
      <c r="E7" s="4">
        <v>540</v>
      </c>
      <c r="F7" s="31"/>
      <c r="G7" s="35"/>
      <c r="H7" s="32">
        <f>F7*G7+F7</f>
        <v>0</v>
      </c>
      <c r="I7" s="33">
        <f>E7*F7</f>
        <v>0</v>
      </c>
      <c r="J7" s="32">
        <f>I7*G7+I7</f>
        <v>0</v>
      </c>
      <c r="K7" s="4" t="s">
        <v>43</v>
      </c>
    </row>
    <row r="8" spans="1:11" ht="15.75">
      <c r="A8" s="1">
        <v>2</v>
      </c>
      <c r="B8" s="6" t="s">
        <v>51</v>
      </c>
      <c r="C8" s="4"/>
      <c r="D8" s="4" t="s">
        <v>12</v>
      </c>
      <c r="E8" s="4">
        <v>2500</v>
      </c>
      <c r="F8" s="31"/>
      <c r="G8" s="35"/>
      <c r="H8" s="32">
        <f>F8*G8+F8</f>
        <v>0</v>
      </c>
      <c r="I8" s="33">
        <f>E8*F8</f>
        <v>0</v>
      </c>
      <c r="J8" s="32">
        <f>I8*G8+I8</f>
        <v>0</v>
      </c>
      <c r="K8" s="4" t="s">
        <v>43</v>
      </c>
    </row>
    <row r="9" spans="1:11" ht="15.75">
      <c r="A9" s="1">
        <v>3</v>
      </c>
      <c r="B9" s="6" t="s">
        <v>52</v>
      </c>
      <c r="C9" s="4"/>
      <c r="D9" s="4" t="s">
        <v>12</v>
      </c>
      <c r="E9" s="4">
        <v>7000</v>
      </c>
      <c r="F9" s="31"/>
      <c r="G9" s="35"/>
      <c r="H9" s="32">
        <f>F9*G9+F9</f>
        <v>0</v>
      </c>
      <c r="I9" s="33">
        <f>E9*F9</f>
        <v>0</v>
      </c>
      <c r="J9" s="32">
        <f>I9*G9+I9</f>
        <v>0</v>
      </c>
      <c r="K9" s="4" t="s">
        <v>43</v>
      </c>
    </row>
    <row r="10" spans="1:11" ht="15.75">
      <c r="A10" s="4"/>
      <c r="B10" s="8" t="s">
        <v>20</v>
      </c>
      <c r="C10" s="8"/>
      <c r="D10" s="8"/>
      <c r="E10" s="8"/>
      <c r="F10" s="34"/>
      <c r="G10" s="34"/>
      <c r="H10" s="34"/>
      <c r="I10" s="34">
        <f>SUM(I7:I9)</f>
        <v>0</v>
      </c>
      <c r="J10" s="34">
        <f>SUM(J7:J9)</f>
        <v>0</v>
      </c>
      <c r="K10" s="9"/>
    </row>
    <row r="11" spans="8:9" ht="15.75">
      <c r="H11" t="s">
        <v>127</v>
      </c>
      <c r="I11" s="36">
        <f>J10-I10</f>
        <v>0</v>
      </c>
    </row>
  </sheetData>
  <sheetProtection selectLockedCells="1" selectUnlockedCells="1"/>
  <mergeCells count="1">
    <mergeCell ref="A4:K4"/>
  </mergeCells>
  <printOptions/>
  <pageMargins left="0.3902777777777778" right="0.2763888888888889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C23" sqref="C23"/>
    </sheetView>
  </sheetViews>
  <sheetFormatPr defaultColWidth="8.796875" defaultRowHeight="15"/>
  <cols>
    <col min="1" max="1" width="5.09765625" style="0" customWidth="1"/>
    <col min="2" max="2" width="43.5" style="0" customWidth="1"/>
    <col min="3" max="3" width="14.5" style="0" customWidth="1"/>
    <col min="4" max="4" width="5.3984375" style="0" customWidth="1"/>
    <col min="5" max="5" width="9.19921875" style="0" customWidth="1"/>
    <col min="6" max="6" width="9.5" style="0" customWidth="1"/>
    <col min="7" max="7" width="5.59765625" style="0" customWidth="1"/>
    <col min="8" max="8" width="10.19921875" style="0" customWidth="1"/>
    <col min="9" max="9" width="8.3984375" style="0" customWidth="1"/>
    <col min="11" max="11" width="12.09765625" style="0" customWidth="1"/>
    <col min="12" max="16384" width="10.69921875" style="0" customWidth="1"/>
  </cols>
  <sheetData>
    <row r="1" spans="1:14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>
      <c r="A2" s="16"/>
      <c r="B2" s="16"/>
      <c r="C2" s="16"/>
      <c r="D2" s="16"/>
      <c r="E2" s="16"/>
      <c r="F2" s="16"/>
      <c r="G2" s="16"/>
      <c r="H2" t="s">
        <v>107</v>
      </c>
      <c r="I2" s="16"/>
      <c r="J2" s="16"/>
      <c r="K2" s="16"/>
      <c r="L2" s="16"/>
      <c r="M2" s="16"/>
      <c r="N2" s="16"/>
    </row>
    <row r="3" spans="1:15" ht="23.25">
      <c r="A3" s="17"/>
      <c r="B3" s="17"/>
      <c r="C3" s="17" t="s">
        <v>106</v>
      </c>
      <c r="D3" s="17"/>
      <c r="E3" s="17"/>
      <c r="F3" s="17"/>
      <c r="G3" s="17"/>
      <c r="H3" s="17"/>
      <c r="I3" s="17"/>
      <c r="J3" s="17"/>
      <c r="K3" s="17"/>
      <c r="L3" s="11"/>
      <c r="M3" s="11"/>
      <c r="N3" s="11"/>
      <c r="O3" s="11"/>
    </row>
    <row r="4" spans="1:14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45.75" customHeight="1">
      <c r="A5" s="18" t="s">
        <v>0</v>
      </c>
      <c r="B5" s="18" t="s">
        <v>1</v>
      </c>
      <c r="C5" s="19" t="s">
        <v>2</v>
      </c>
      <c r="D5" s="18" t="s">
        <v>3</v>
      </c>
      <c r="E5" s="18" t="s">
        <v>4</v>
      </c>
      <c r="F5" s="20" t="s">
        <v>5</v>
      </c>
      <c r="G5" s="20" t="s">
        <v>6</v>
      </c>
      <c r="H5" s="18" t="s">
        <v>7</v>
      </c>
      <c r="I5" s="19" t="s">
        <v>8</v>
      </c>
      <c r="J5" s="19" t="s">
        <v>9</v>
      </c>
      <c r="K5" s="18" t="s">
        <v>10</v>
      </c>
      <c r="L5" s="16"/>
      <c r="M5" s="16"/>
      <c r="N5" s="16"/>
    </row>
    <row r="6" spans="1:14" ht="15.75">
      <c r="A6" s="20">
        <v>1</v>
      </c>
      <c r="B6" s="20" t="s">
        <v>53</v>
      </c>
      <c r="C6" s="20"/>
      <c r="D6" s="20" t="s">
        <v>12</v>
      </c>
      <c r="E6" s="20">
        <v>465</v>
      </c>
      <c r="F6" s="38"/>
      <c r="G6" s="40"/>
      <c r="H6" s="38">
        <f>F6*G6+F6</f>
        <v>0</v>
      </c>
      <c r="I6" s="38">
        <f>E6*F6</f>
        <v>0</v>
      </c>
      <c r="J6" s="38">
        <f>I6*G6+I6</f>
        <v>0</v>
      </c>
      <c r="K6" s="20" t="s">
        <v>43</v>
      </c>
      <c r="L6" s="16"/>
      <c r="M6" s="16"/>
      <c r="N6" s="16"/>
    </row>
    <row r="7" spans="1:14" ht="15.75">
      <c r="A7" s="20">
        <v>2</v>
      </c>
      <c r="B7" s="20" t="s">
        <v>54</v>
      </c>
      <c r="C7" s="20"/>
      <c r="D7" s="20" t="s">
        <v>12</v>
      </c>
      <c r="E7" s="20">
        <v>500</v>
      </c>
      <c r="F7" s="38"/>
      <c r="G7" s="40"/>
      <c r="H7" s="38">
        <f>F7*G7+F7</f>
        <v>0</v>
      </c>
      <c r="I7" s="38">
        <f>E7*F7</f>
        <v>0</v>
      </c>
      <c r="J7" s="38">
        <f>I7*G7+I7</f>
        <v>0</v>
      </c>
      <c r="K7" s="20" t="s">
        <v>43</v>
      </c>
      <c r="L7" s="16"/>
      <c r="M7" s="16"/>
      <c r="N7" s="16"/>
    </row>
    <row r="8" spans="1:14" ht="15.75">
      <c r="A8" s="20"/>
      <c r="B8" s="21" t="s">
        <v>20</v>
      </c>
      <c r="C8" s="21"/>
      <c r="D8" s="21"/>
      <c r="E8" s="21"/>
      <c r="F8" s="39"/>
      <c r="G8" s="39"/>
      <c r="H8" s="39"/>
      <c r="I8" s="39">
        <f>SUM(I6:I7)</f>
        <v>0</v>
      </c>
      <c r="J8" s="39">
        <f>SUM(J6:J7)</f>
        <v>0</v>
      </c>
      <c r="K8" s="22"/>
      <c r="L8" s="16"/>
      <c r="M8" s="16"/>
      <c r="N8" s="16"/>
    </row>
    <row r="9" spans="1:14" ht="15.75">
      <c r="A9" s="16"/>
      <c r="B9" s="16"/>
      <c r="C9" s="16"/>
      <c r="D9" s="16"/>
      <c r="E9" s="16"/>
      <c r="F9" s="16"/>
      <c r="G9" s="16"/>
      <c r="H9" t="s">
        <v>127</v>
      </c>
      <c r="I9" s="41">
        <f>J8-I8</f>
        <v>0</v>
      </c>
      <c r="J9" s="16"/>
      <c r="K9" s="16"/>
      <c r="L9" s="16"/>
      <c r="M9" s="16"/>
      <c r="N9" s="16"/>
    </row>
    <row r="10" spans="1:14" ht="15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</sheetData>
  <sheetProtection selectLockedCells="1" selectUnlockedCells="1"/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F7" sqref="F7:G7"/>
    </sheetView>
  </sheetViews>
  <sheetFormatPr defaultColWidth="8.796875" defaultRowHeight="15"/>
  <cols>
    <col min="1" max="1" width="3.19921875" style="0" customWidth="1"/>
    <col min="2" max="2" width="50.19921875" style="0" customWidth="1"/>
    <col min="3" max="3" width="13.59765625" style="0" customWidth="1"/>
    <col min="4" max="4" width="4.69921875" style="0" customWidth="1"/>
    <col min="5" max="5" width="6.69921875" style="0" customWidth="1"/>
    <col min="6" max="6" width="9.5" style="0" customWidth="1"/>
    <col min="7" max="7" width="6.09765625" style="0" customWidth="1"/>
    <col min="8" max="8" width="10.3984375" style="0" customWidth="1"/>
    <col min="9" max="9" width="9.09765625" style="23" customWidth="1"/>
    <col min="10" max="10" width="8.09765625" style="0" customWidth="1"/>
    <col min="11" max="11" width="12.19921875" style="0" customWidth="1"/>
  </cols>
  <sheetData>
    <row r="1" ht="14.25" customHeight="1"/>
    <row r="2" ht="15.75">
      <c r="H2" t="s">
        <v>109</v>
      </c>
    </row>
    <row r="3" spans="2:11" ht="22.5">
      <c r="B3" s="53" t="s">
        <v>108</v>
      </c>
      <c r="C3" s="53"/>
      <c r="D3" s="53"/>
      <c r="E3" s="53"/>
      <c r="F3" s="53"/>
      <c r="G3" s="53"/>
      <c r="H3" s="53"/>
      <c r="I3" s="53"/>
      <c r="J3" s="53"/>
      <c r="K3" s="24"/>
    </row>
    <row r="4" ht="9" customHeight="1"/>
    <row r="5" ht="0.75" customHeight="1"/>
    <row r="6" spans="1:11" s="25" customFormat="1" ht="57.75" customHeight="1">
      <c r="A6" s="1" t="s">
        <v>0</v>
      </c>
      <c r="B6" s="1" t="s">
        <v>1</v>
      </c>
      <c r="C6" s="3" t="s">
        <v>2</v>
      </c>
      <c r="D6" s="1" t="s">
        <v>3</v>
      </c>
      <c r="E6" s="1" t="s">
        <v>4</v>
      </c>
      <c r="F6" s="1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ht="15.75">
      <c r="A7" s="26">
        <v>2</v>
      </c>
      <c r="B7" s="4" t="s">
        <v>56</v>
      </c>
      <c r="C7" s="4"/>
      <c r="D7" s="1" t="s">
        <v>57</v>
      </c>
      <c r="E7" s="1">
        <v>1200</v>
      </c>
      <c r="F7" s="42"/>
      <c r="G7" s="35"/>
      <c r="H7" s="32">
        <f>F7*G7+F7</f>
        <v>0</v>
      </c>
      <c r="I7" s="43">
        <f>E7*F7</f>
        <v>0</v>
      </c>
      <c r="J7" s="32">
        <f>I7*G7+I7</f>
        <v>0</v>
      </c>
      <c r="K7" s="4" t="s">
        <v>58</v>
      </c>
    </row>
    <row r="8" spans="1:11" ht="31.5">
      <c r="A8" s="26">
        <v>3</v>
      </c>
      <c r="B8" s="6" t="s">
        <v>59</v>
      </c>
      <c r="C8" s="4"/>
      <c r="D8" s="1" t="s">
        <v>26</v>
      </c>
      <c r="E8" s="1">
        <v>5480</v>
      </c>
      <c r="F8" s="42"/>
      <c r="G8" s="35"/>
      <c r="H8" s="32">
        <f>F8*G8+F8</f>
        <v>0</v>
      </c>
      <c r="I8" s="43">
        <f>E8*F8</f>
        <v>0</v>
      </c>
      <c r="J8" s="32">
        <f>I8*G8+I8</f>
        <v>0</v>
      </c>
      <c r="K8" s="4" t="s">
        <v>58</v>
      </c>
    </row>
    <row r="9" spans="1:11" ht="31.5">
      <c r="A9" s="26">
        <v>4</v>
      </c>
      <c r="B9" s="6" t="s">
        <v>60</v>
      </c>
      <c r="C9" s="4"/>
      <c r="D9" s="1" t="s">
        <v>26</v>
      </c>
      <c r="E9" s="1">
        <v>240</v>
      </c>
      <c r="F9" s="42"/>
      <c r="G9" s="35"/>
      <c r="H9" s="32">
        <f>F9*G9+F9</f>
        <v>0</v>
      </c>
      <c r="I9" s="43">
        <f>E9*F9</f>
        <v>0</v>
      </c>
      <c r="J9" s="32">
        <f>I9*G9+I9</f>
        <v>0</v>
      </c>
      <c r="K9" s="4" t="s">
        <v>58</v>
      </c>
    </row>
    <row r="10" spans="1:11" ht="15.75">
      <c r="A10" s="1" t="s">
        <v>61</v>
      </c>
      <c r="B10" s="27" t="s">
        <v>20</v>
      </c>
      <c r="C10" s="27"/>
      <c r="D10" s="27"/>
      <c r="E10" s="27"/>
      <c r="F10" s="44"/>
      <c r="G10" s="44"/>
      <c r="H10" s="44"/>
      <c r="I10" s="45">
        <f>SUM(I7:I9)</f>
        <v>0</v>
      </c>
      <c r="J10" s="46">
        <f>SUM(J7:J9)</f>
        <v>0</v>
      </c>
      <c r="K10" s="4"/>
    </row>
    <row r="11" spans="8:9" ht="15.75">
      <c r="H11" t="s">
        <v>127</v>
      </c>
      <c r="I11" s="28">
        <f>J10-I10</f>
        <v>0</v>
      </c>
    </row>
  </sheetData>
  <sheetProtection selectLockedCells="1" selectUnlockedCells="1"/>
  <mergeCells count="1">
    <mergeCell ref="B3:J3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G6" sqref="G6"/>
    </sheetView>
  </sheetViews>
  <sheetFormatPr defaultColWidth="8.796875" defaultRowHeight="15"/>
  <cols>
    <col min="1" max="1" width="4.19921875" style="0" customWidth="1"/>
    <col min="2" max="2" width="46.8984375" style="0" customWidth="1"/>
    <col min="3" max="3" width="13.19921875" style="0" customWidth="1"/>
    <col min="4" max="4" width="4.59765625" style="0" customWidth="1"/>
    <col min="5" max="5" width="7.8984375" style="0" customWidth="1"/>
    <col min="6" max="6" width="9.09765625" style="0" customWidth="1"/>
    <col min="7" max="7" width="5.3984375" style="0" customWidth="1"/>
    <col min="8" max="8" width="10.19921875" style="0" customWidth="1"/>
    <col min="9" max="9" width="9.19921875" style="0" customWidth="1"/>
    <col min="10" max="10" width="9.59765625" style="0" customWidth="1"/>
    <col min="11" max="11" width="12.59765625" style="0" customWidth="1"/>
  </cols>
  <sheetData>
    <row r="2" ht="15.75">
      <c r="H2" t="s">
        <v>111</v>
      </c>
    </row>
    <row r="3" spans="1:11" ht="22.5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5" spans="1:11" ht="58.5" customHeight="1">
      <c r="A5" s="1" t="s">
        <v>0</v>
      </c>
      <c r="B5" s="1" t="s">
        <v>1</v>
      </c>
      <c r="C5" s="3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3" t="s">
        <v>8</v>
      </c>
      <c r="J5" s="3" t="s">
        <v>9</v>
      </c>
      <c r="K5" s="1" t="s">
        <v>10</v>
      </c>
    </row>
    <row r="6" spans="1:11" ht="45" customHeight="1">
      <c r="A6" s="1">
        <v>1</v>
      </c>
      <c r="B6" s="6" t="s">
        <v>62</v>
      </c>
      <c r="C6" s="4"/>
      <c r="D6" s="1" t="s">
        <v>26</v>
      </c>
      <c r="E6" s="1">
        <v>4120</v>
      </c>
      <c r="F6" s="31"/>
      <c r="G6" s="35"/>
      <c r="H6" s="32">
        <f>F6*G6+F6</f>
        <v>0</v>
      </c>
      <c r="I6" s="33">
        <f>E6*F6</f>
        <v>0</v>
      </c>
      <c r="J6" s="32">
        <f>I6*G6+I6</f>
        <v>0</v>
      </c>
      <c r="K6" s="4" t="s">
        <v>63</v>
      </c>
    </row>
    <row r="7" spans="1:12" ht="41.25" customHeight="1">
      <c r="A7" s="1">
        <v>2</v>
      </c>
      <c r="B7" s="6" t="s">
        <v>64</v>
      </c>
      <c r="C7" s="4"/>
      <c r="D7" s="1" t="s">
        <v>26</v>
      </c>
      <c r="E7" s="1">
        <v>3930</v>
      </c>
      <c r="F7" s="31"/>
      <c r="G7" s="35"/>
      <c r="H7" s="32">
        <f>F7*G7+F7</f>
        <v>0</v>
      </c>
      <c r="I7" s="33">
        <f>E7*F7</f>
        <v>0</v>
      </c>
      <c r="J7" s="32">
        <f>I7*G7+I7</f>
        <v>0</v>
      </c>
      <c r="K7" s="4" t="s">
        <v>63</v>
      </c>
      <c r="L7" t="s">
        <v>61</v>
      </c>
    </row>
    <row r="8" spans="1:11" ht="44.25" customHeight="1">
      <c r="A8" s="1">
        <v>3</v>
      </c>
      <c r="B8" s="6" t="s">
        <v>65</v>
      </c>
      <c r="C8" s="4"/>
      <c r="D8" s="1" t="s">
        <v>26</v>
      </c>
      <c r="E8" s="1">
        <v>4700</v>
      </c>
      <c r="F8" s="31"/>
      <c r="G8" s="35"/>
      <c r="H8" s="32">
        <f>F8*G8+F8</f>
        <v>0</v>
      </c>
      <c r="I8" s="33">
        <f>E8*F8</f>
        <v>0</v>
      </c>
      <c r="J8" s="32">
        <f>I8*G8+I8</f>
        <v>0</v>
      </c>
      <c r="K8" s="4" t="s">
        <v>63</v>
      </c>
    </row>
    <row r="9" spans="1:11" ht="15.75">
      <c r="A9" s="4"/>
      <c r="B9" s="7" t="s">
        <v>20</v>
      </c>
      <c r="C9" s="27"/>
      <c r="D9" s="27"/>
      <c r="E9" s="27"/>
      <c r="F9" s="44"/>
      <c r="G9" s="44"/>
      <c r="H9" s="44"/>
      <c r="I9" s="34">
        <f>SUM(I6:I8)</f>
        <v>0</v>
      </c>
      <c r="J9" s="44">
        <f>SUM(J6:J8)</f>
        <v>0</v>
      </c>
      <c r="K9" s="9"/>
    </row>
    <row r="10" spans="8:9" ht="15.75">
      <c r="H10" t="s">
        <v>127</v>
      </c>
      <c r="I10" s="36">
        <f>J9-I9</f>
        <v>0</v>
      </c>
    </row>
  </sheetData>
  <sheetProtection selectLockedCells="1" selectUnlockedCells="1"/>
  <mergeCells count="1">
    <mergeCell ref="A3:K3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/>
  <headerFooter alignWithMargins="0">
    <oddHeader>&amp;C&amp;"Times New Roman,Normalny"&amp;A</oddHeader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dcterms:modified xsi:type="dcterms:W3CDTF">2013-10-04T11:30:07Z</dcterms:modified>
  <cp:category/>
  <cp:version/>
  <cp:contentType/>
  <cp:contentStatus/>
</cp:coreProperties>
</file>