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s>
  <definedNames/>
  <calcPr fullCalcOnLoad="1"/>
</workbook>
</file>

<file path=xl/sharedStrings.xml><?xml version="1.0" encoding="utf-8"?>
<sst xmlns="http://schemas.openxmlformats.org/spreadsheetml/2006/main" count="326" uniqueCount="177">
  <si>
    <t>Lp</t>
  </si>
  <si>
    <t>Opis produktu</t>
  </si>
  <si>
    <t>Nazwa handlowa, kod katalogowy, producent</t>
  </si>
  <si>
    <t>Jm</t>
  </si>
  <si>
    <t>Ilość</t>
  </si>
  <si>
    <t xml:space="preserve">Cena netto </t>
  </si>
  <si>
    <t>Vat%</t>
  </si>
  <si>
    <t>Cena brutto</t>
  </si>
  <si>
    <t>Wartość netto</t>
  </si>
  <si>
    <t>Wartość  brutto</t>
  </si>
  <si>
    <t>Protezy do dróg żółciowych typu Amsterdam, zaopatrzone w otwory drenujące na obu końcach i dodatkowy otwór na końcu temperowanym,średnice protez: 7F, 8,5F, 10F dł. 7, 9, 12 i 15cm</t>
  </si>
  <si>
    <t>szt</t>
  </si>
  <si>
    <t>Protezy do dróg żółciowych typu podwójny pigtal, znaczniki RTG na granicy pętli i części prostej oraz w połowie odległości między pętlami, średnice protez: 7F, 8,5F dł. 7, 9, 12 i 15cm</t>
  </si>
  <si>
    <t>Razem</t>
  </si>
  <si>
    <t>Prowadnica do ERCP posiadająca hydrofilny koniec na dł.15 lub 25cm, system MarkV mówiący o głębokości na jakiej się znajdujemy, średnica 0,035 dł.260 i 480cm, koniec prosty lub zagięty</t>
  </si>
  <si>
    <t>Prowadnica do ERCP posiadająca hydrofilny koniec na dł. 25cm, cieniodajny 4cm koniec, rdzeń zapobiegający zagięciu, rozmiar 0,025 dł. 260cm i 450cm, 0,035 dł.205cm, 260cm, 450cm</t>
  </si>
  <si>
    <t xml:space="preserve">Cewnik prowadzący 6Fr dł. 220 cm, dystalny koniec wyposażony w cieniodajną opaskę. </t>
  </si>
  <si>
    <t>Jednorazowy trójkanałowy balon do usuwania złogów żółciowych śr. 7Fr końcówka temperowana do 5 Fr dł. 200cm, z możliwością stopniowego napełniania balonu do śr. 8.5, 12 lub 15mm oraz możliwością kontrastowania ponad i poniżej balonu, na prowadnik 0.035.</t>
  </si>
  <si>
    <t>Jednorazowy dwukanałowy balon do usuwania złogów żółciowych śr. 6.8Fr końcówka temperowana do 5Fr dł. 200 cm, do wyboru trzy średnice 8.5 mm, 12 lub 15 mm, podanie kontrastu nad balonem, na prowadnik 0.035.</t>
  </si>
  <si>
    <t>Stent plastikowy do dróg żółciowych typu Amsterdam, rozmiary 7, 8,5, 10 i 11,5 Fr dł od 5 do 15cm, temperowany koniec z otworem drenujacym</t>
  </si>
  <si>
    <t>Gastrostomia zakładana metodą endoskopową „ciagnij”, cewnik Fr 24, średnica wew. cewnika 5,5mm, zestaw kompletny</t>
  </si>
  <si>
    <t>Klipsownica jednorazowego użytku do tamowania krwawień, rozwarcie klipsa 16mm, funkcja rotacji 360stopni i możliwość wielokrotnego otwierania i zamykania klipsa przed jego uwolnieniem. Opakowanie x 10szt</t>
  </si>
  <si>
    <t>Hemospray endoskopowy do tamowania krwawień w górnym odcinku przewodu pokarmowego, cewnik 7 lub 10Fr dł. 220cm</t>
  </si>
  <si>
    <t>Szczotka cytologiczna cewnik 8Fr dł. 200 cm, dł. Szczotki 2.5 cm średnica włosia 3 mm, zakończona miękkim końcem, na prowadnik 0.035.</t>
  </si>
  <si>
    <t>Bank: poz 4, 6, 8, 9, 10, 13, 14, 15 po 1szt każdy rozmiar</t>
  </si>
  <si>
    <t>Poz 11 roz: dł 6 i 8cm śr 8 i 10mm pokrywane po 1szt</t>
  </si>
  <si>
    <t>Prowadnica do ERCP dwukolorowa przez co identyfikująca ruch, posiadająca skalę od 5 do 25cm, jak również system MarkV co 5cm mówiący nam o głębokości na jakiej się znajdujemy, koniec dł.5cm cieniodajny pokryty hydrofilnie, średnica 0,025, 0,035 dł.260 i 480cm, koniec prosty lub zagięty</t>
  </si>
  <si>
    <t xml:space="preserve">Kosz jednorazowy do usuwania złogów i ciał obcy pełniący również rolę litotryptora, śr. 10Fr dł. 208 cm, wielkość kosza 2x4 lub 3x6 cm, na prowadnicy 0.035.
</t>
  </si>
  <si>
    <t>Stent samorozprezalny nitinolowy do jelita grubego, uwalniany z rękojesci umozliwiajacej wysuwanie i cofanie stentu do 75% jego uwalniania.Mozliwość repozycji w czasie uwalniania protezy.Cewnik wprowadzajacy Fr 10 na prowadnik 0,035 o dł.230cm, kanał roboczy 3,7mm. Znaczniki cieniodajne na cewniku.Długość stentu 6,8,10cm. Średnica trzonu 25mm, kołnierza 30mm.</t>
  </si>
  <si>
    <t>Stent samorozprężalny nitinolowy do przełyku, pokryty silikonem z dwoch stron, mechaniczna rekojeść umożliwiajaca pracę w dwie strony, mozliwość rozwijania i chowania stentu do koszulki, repozycjonowanie w czasie jak i  po rozłożeniu protezy, wymagane rozmiary: 8,10,12,5, i 15cm. Cewnik wprowadzajacy 8mm</t>
  </si>
  <si>
    <t>Samorozprężalny stent metalowy do dróg żółciowych wykonany z cienkiego, plecionego drutu nitinolowego z platynowym rdzeniem zamontowany na zestawie wprowadzającym 8,5 Fr w wersji niepokrywanej, pokrywanej i częściowo pokrywanej, wspólpracujący z prowadnikiem 0,035”. Kołnierz na obu końcach stentu zapobiegający przemieszczeniu się stentu, średnica stentu niepokrywanego 8, 10mm i dł. 4, 6, 8, 10cm, średnica stentu pokrywanego 8, 10mm i dł. 6, 8cm (dla średnicy 8mm) i 4, 6, 8cm (dla Srednicy 10mm), średnica stentu częściowo pokrywanego 8, 10mm i dł. 6, 8cm (dla średnicy 8mm) i 4, 6, 8cm (dla średnicy 10mm). Uchwyt pistoletowy do podawania umożliwia rozprężenie lub odzyskanie stentu. W wersji pokrywanej i częściowo pokrywanej na końcu stentu pętla uchwytowa służąca do dystalnej zmiany położenia/usunięcia stentu w przypadku nieprawidłowego umieszczenia. Możliwośc otwierania i zamykania stentu na zestawie do 80%. Cieniodajneznaczniki na cewniku zewnętrznym i uchwycie do podawania pozwalają na kontrolę stopnia stentu i pozwalaja uchwycić próg rozprężenia</t>
  </si>
  <si>
    <t>Zestaw do opaskowania żylaków przełyku zawierający: magazynek spustowy działający w dwóch pozycjach ze sznurkiem 122cm, nasadka OptiVu z sześcioma gumkami, rzedostatnia przeźroczysta sygnalizująca pozostanie jednej opaski, nasadka w rozmiarze 8,6mm-9,2mm, 9,5mm-13mm, 11mm-14mm</t>
  </si>
  <si>
    <t>J.m</t>
  </si>
  <si>
    <t>Cena netto</t>
  </si>
  <si>
    <t>Wartość brutto</t>
  </si>
  <si>
    <t>op</t>
  </si>
  <si>
    <t>Prowadnik z dwiema końcówkami roboczymi o długości 5 i 10 cm, z nitinolowym rdzeniem odpornym na załamania, izolowany elektrycznie, z markerami pomiaru odległości widocznymi w promieniach RTG, średnica .035” – końcówka prosta i zagięta w sztywności standardowej i zwiększonej, długość 260 i 450 cm, dwukolorowy, zapewniający możliwość kontroli ruchu i położenia (2 szt. w opakowaniu)</t>
  </si>
  <si>
    <t>Sfinkterotom obrotowy jednorazowego użytku,z niezależnymi kanałami dla prowadnika i podawania kontrastu, średnica 7.0 - 5.5 Fr, dł. robocza 200 cm, dł. cięciwy tnącej 20 i 30 mm, nos 5 mm, średnica noska do wyboru:3,9mm,4,4mm</t>
  </si>
  <si>
    <t>Balon do rozszerzania dróg żółciowych wysokociśnieniowy, z zaokrąglonymi końcami, dł. balonu 2cm i 4cm, średnica balonu 4, 6, 8,10 mm (do wyboru), współpracuje z prowadnikiem .035”o dł. 260 oraz 450 cm</t>
  </si>
  <si>
    <t>Urządzenie do inflacji z manometrem, posiadające funkcję szybkiej pre-inflacji i szybkiej deflacji.</t>
  </si>
  <si>
    <t>Protezy do dróg żółciowych typu Amsterdam zagieta od strony XII-cy o średnicy 7 Fr, 10 Fr, wymagane długości:  5,7,10,12,15cm</t>
  </si>
  <si>
    <t>Protezy do dróg żółciowych cienkościenne z zagięciem dwunastniczym i środkowym. Średnica protez: 7 Fr, 8,5 Fr, 10 Fr; długości protez: 5,7,9,12,15,18cm.</t>
  </si>
  <si>
    <t>Koszyk trapezoidalny w stalowym pancerzu do ekstrakcji złogów z funkcją awaryjnej litotrypsji, z zabezpieczeniem przed uwięźnięciem złogu wewnątrz kosza, współpracuje z prowadnikiem o średnicy .035”, min. średnica kanału roboczego 3.2 mm, wymagane rozmiary kosza: 1.5 x 3; 2 x 4 cm 2.5 x 5 i 3 x 6 cm</t>
  </si>
  <si>
    <t>Papillotom igłowy - trójkanałowy; długość igły 4-6 mm; średnica zewnętrzna 7.0-5.5 Fr; średnica końcówki 4.8 Fr; zalecany prowadnik 0,035".</t>
  </si>
  <si>
    <t>Trzykanałowy cewnik balonowy do usuwania złogów z dróg żółciowych; średnica katateru 7 - 6 Fr; długość 200 cm; średnica balonu 9 -12 mm, 12-15mm, 15-18mm; ujście kontrastu powyżej lub poniżej balonu; zalecany prowadnik -  .035"</t>
  </si>
  <si>
    <t>Samorozprężalny stent wykonany ze stopu kobaltowo - chromowo - niklowego zapewniający dobrą widoczność całego stentu w promieniach RTG, dostępny w wersji niepokrywanej i pokrywanej (stent pokrywany z niepokrytymi końcami); dostępne średnice: 8mm i 10mm- długość stentów: 4, 6, 8cm stent zamontowany na zestawie wprowadzającym o średnicy 7,5- 8 Fr, współpracujący z prowadnikiem .035” o długości:  450cm, możliwość otwierania i zamykania stentu na zestawie do 75% i złożenia zestawu do pozycji wyjściowej, markery RTG na zestawie pozwalające na kontrolę stopnia uwolnienia stentu oraz jednoznaczne określenie punktu, po przekroczeniu, którego nie jest możliwe zamknięcie stentu.</t>
  </si>
  <si>
    <t>Balony do poszerzania zwężeń przełyku i odźwiernika z prowadnikiem o zmiennej średnicy regulowanej ciśnieniem cieczy wewnątrz balonu-trójstopniowy, z zaokrąglonymi końcami pozwalającymi na obserwację miejsca dylatacji poprzez ścianę balonu oraz dodatkowym kanałem na prowadnik, dł. balonu 5,5cm, wymagane zakresy średnic balonu: 6-8; 8-10; 10-12; 12-15; 15-18; 18-20mm, kateter o średnicz Fr 6 i dł.180cm i 240cm,cewnik yawiera fluoroscenczjną metkę y jednoznaczną informacją o średnicah i odpowiadajączm im ciśnieniu, wszystkie średnice balonów współpracują z kanałem roboczym endoskopu o śr.2,8mm</t>
  </si>
  <si>
    <t>Pętle do polipektomii owalne jednorazowego użytku, wykonane z plecionego drutu o średniej sztywności, długość robocza min 240cm, średnica osłonki 2,4mm, średnica otwartej pętli 13mm, 27mm, 30mm, rękojeść skalowana. Opakowanie x 5sztuk.</t>
  </si>
  <si>
    <t>Pętle do polipektomii jednorazowego użytku, wykonane z usztywnionego plecionego drutu, długość robocza min 240cm, średnica osłonki 2,4mm, średnica otwartej pętli 13mm, 27mm, 30mm,dostępne kształty: owal, hexagonal, crescent, okrągła.Opakowanie x 10sztuk.</t>
  </si>
  <si>
    <t>Szczypce biopsyjne jednorazowego użytku, średnica 2,4mm i 2,8mm, długośc robocza 160 i 240cm, łyżeczki z okienkiem i ząbkami z możliwością biopsji stycznej, osłonka z tworzywa sztucznego pokryta substancją hydrofilną z markerami sygnalizacyjnymi odległość do wyboru z igłą i bez igły,trzy  rozmiary łyżeczek operacyjnych (okrągłe i elipsoidalne z okienkiem bocznym oraz duże pogłębione z podwójnymi okienkami) Opakowanie x 40szt</t>
  </si>
  <si>
    <t>Klipsy hemostatyczne jednorazowego użytku, z klipsem załadowanym do zestawu, szerokość rozwarcia ramion klipsa 11mm, z możliwością kilkukrotnego otwarcia i zamknięcia ramion klipsa przed całkowitym uwolnieniem, dostępne w długościach pozwalających na zastosowanie w gastro i kolonoskopie, min. średnica kanału roboczego 2,8mm. Opakowanie x 10szt</t>
  </si>
  <si>
    <t>Poz 4 każdy rozmiar</t>
  </si>
  <si>
    <t>Poz 8 rozm 2,5 x 5; 3 x 6 po 1szt</t>
  </si>
  <si>
    <t xml:space="preserve">Poz 11 dł 6 i 8cm po 1szt </t>
  </si>
  <si>
    <t>Poz 10, 12 po 1szt każdy rozmiar</t>
  </si>
  <si>
    <t>Poz 17 1op</t>
  </si>
  <si>
    <t>jm</t>
  </si>
  <si>
    <t>Trójkanałowy papilotom wielorazowego użytku o zakrzywionym nosku ; posiada 3 oddzielne kanały: na prowadnicę, cięciwę i do iniekcji środka kontrastującego ; długość końcówki dystalnej 3-7mm, średnica końcówki dystalnej 4,5Fr, długość cięciwy 20-25mm; długość narzędzia 1950mm; maksymalna średnica części wprowadzanej do endoskopu 2,5mm; minimalna średnica kanału roboczego 2,8mm; na końcówce dystalnej znajduje się system dwukolorowych znaczników ułatwiających ustawienie noża i ocenę odległości w obrazie endoskopowym: końcówka dystalna widoczna we fluoroskopii z umieszczonym w części dystalnej narzędzia zagiętym mandarynem zapewniającym stabilność: narzędzie zdatne do sterylizacji w autoklawie: w zestawie 2 papilotomy i 2 zatyczki uszczelniające, kompatybilny z wielorazowym uchwytem typu MH-263; maksymalna średnica kompatybilnej prowadnicy 0,035” (0,89mm)</t>
  </si>
  <si>
    <t xml:space="preserve">Papillotomy igłowe z chowanym ostrzem w kształcie SPŁASZCZONEJ ŁOPATKI
długości 4 mm (wielorazowego użytku) - długość narzędzia 195 cm, minimalna średnica kanału roboczego
2,2 mm; ZESTAW: 2 papillotomy igłowe
</t>
  </si>
  <si>
    <t xml:space="preserve"> Papillotomy jednokanałowe ze stabilizatorem i znacznikami (wielorazowego
użytku) - cięciwa 20 mm, nosek 2 mm - zwężany; długość narzędzia 195 cm, minimalna średnica kanału
roboczego 2,2 mm; ZESTAW: 2 papillotomy
</t>
  </si>
  <si>
    <t xml:space="preserve">Koszyk standardowy (o wymiarach 22 x 40 mm) do usuwania złogów z dróg żółciowych
(wielorazowego użytku), drut koszyka TWARDY - 1 szt, długość narzędzia 195 cm, minimalna średnica
kanału roboczego 2,8 mm
</t>
  </si>
  <si>
    <t xml:space="preserve">Koszyk standardowy (o wymiarach 22 x 40 mm) do usuwania złogów z dróg żółciowych
(wielorazowego użytku), drut koszyka MIĘKKI - 1 szt, długość narzędzia 195 cm, minimalna średnica
kanału roboczego 2,8 mm
</t>
  </si>
  <si>
    <t xml:space="preserve">Wielorazowy koszyk 8-drutowy do usuwania małych kamieni i złogów z dróg
żółciowych; wykonany z miękkiego drutu, długość robocza narzędzia 1950mm, średnica rozłożonego
koszyka 20mm; maksymalna średnica części wprowadzanej do kanału endoskopu 2,5mm; minimalna
średnica kanału roboczego 2,8mm; posiada port do iniekcji i zintegrowaną rączkę; końcówka w kształcie
kulki ułatwie wejście do przewodów żółciowych ; 1 sztuka w opakowaniu
</t>
  </si>
  <si>
    <t xml:space="preserve">Szczypce chwytające wielorazowego użytku (m.in. do usuwania protez plastikowych z dróg
żółciowych); oba ramiona ruchome; ramiona typu szczęki aligatora z zębem szczura; posiada funkcję
rotacji; szerokość otwarcia ramion 6,9mm; maksymalna średnica cześci wprowadzanej do kanału
endoskopu 2,6mm; długość robocza narzędzia 1800mm; minimalna średnica kanału roboczego 2,8mm;
narzędzie zdatne do sterylizacji w autoklawie; 1 sztuka w opakowaniu
</t>
  </si>
  <si>
    <t>Kosz (do zestawu typu BML-4Q) do mechanicznej litotrypsji, średnica rozłożonych ramion 30 mm, możliwość podawania kontrastu (jednorazowego użytku) - 1 szt, minimalna średnica kanału roboczego 3,2 mm</t>
  </si>
  <si>
    <t>Osłona teflonowa (wewnętrzna) kosza litotryptora mechanicznego typu BML-4Q (wielorazowego użytku) - 1 szt, całkowita długość 195 cm, minimalna średnica kanału roboczego 3,2 mm</t>
  </si>
  <si>
    <t xml:space="preserve">Cewnik popychający (POPYCHACZ) do protez średnicy 7Fr (wielorazowego użytku); element
konwencjonalnego zestawu do protezowania ; długość robocza 1600mm, minimalna średnica kanału
roboczego 2,8 mm; kompatybilny z protezami średnicy 7Fr; 1 sztuka w opakowaniu
</t>
  </si>
  <si>
    <t xml:space="preserve">Zestaw do wprowadzania protez średnicy 8,5Fr, WSTĘPNIE
ZŁOŻONY zawierający: razem złożone i pakowane 1 cewnik teflonowy wprowadzający (wielorazowego
użytku) i 1 popychacz (wielorazowego użytku); długość robocza 1550mm, minimalna średnica kanału
roboczego 3,2 mm, maksymalna średnica kompatybilnej prowadnicy 0,035''; kompatybilny z protezami
średnicy 8,5Fr; 1 sztuka w opakowaniu
</t>
  </si>
  <si>
    <t xml:space="preserve">Zestaw do wprowadzania protez średnicy 10Fr, WSTĘPNIE
ZŁOŻONY zawierający: razem złożone i pakowane 1 cewnik teflonowy wprowadzający (wielorazowego
użytku) i 1 popychacz (wielorazowego użytku); długość robocza 1550m, minimalna średnica kanału
roboczego 3,7mm, maksymalna średnica kompatybilnej prowadnicy 0,035''; kompatybilny z protezami
średnicy 10Fr; 1 sztuka w opakowaniu
</t>
  </si>
  <si>
    <t xml:space="preserve">Jednorazowy balon trójkanałowy do usuwania złogów z dróg żółciowych; balon można napompować do 3 średnic: 8,5mm, 11,5mm, 15,0mm lub 15mm; 18mm, 20mm; narzędzie ma możliwość podania kontrastu powyżej balonu; na końcu dystalnym i proksymalnym balonu znajduje się po 1 znaczniku widocznym w promieniach RTG; narzędzie posiada zwężaną końcówkę ułatwiającą przejście przez zwężenia ; maksymalna średnica części wprowadzanej do kanału roboczego endoskopu 2,7mm - 3,15mm; zewnętrzna średnica dystalnej części cewnika 1,85mm (5,5Fr); zewnętrzna średnica proksymalnej cześci cewnika 2,45mm (7Fr); długość narzędzia 1900mm, maksymalna pojemność balonu 3,4ml powietrza; kompatybilna prowadnica 0,035'' lub mniejsza; narzędzie wprowadzane jest po prowadnicy na całej jego długości (over-the-wire); minimalna średnica kanału roboczego 2,8mm - 3,2mm; w zestawie 3 odpowiednio skalibrowane strzykawki do napełniania balonu do wybranej średnicy; narzędzie dostarczane jest z umieszczonym w części dystalnej narzędzia mandrynem zapewniającym stabilność oraz nieprzepuszczającą światła osłonką na balon; 1 sztuka w opakowaniu </t>
  </si>
  <si>
    <t xml:space="preserve">Szczypce biopsyjne jednorazowego użytku, łyżeczki z okienkiem typu szczęki aligatora; łyżeczki uchylne do biopsji stycznych; łyżeczki wykonane ze stali nierdzewnej o dwustopniowym ścięciu i gładkich krawędziach; niebieska, teflonowa osłonka bezpieczna dla kanałów biopsyjnych endoskopów; długość narzędzia 2300mm, maksymalna średnica cześci wprowadzenej do endoskopu 2,45mm; minimalna średnica kanału roboczego 2,8mm; w opakowaniu 20 sztuk oddzielnie zapakowanych w sterylne pakiety szczypiec; sterylizowane metodą napromieniowania promieniami gamma. </t>
  </si>
  <si>
    <t>Uniwersalna jednorazowa szczoteczka dwustronna do czyszczenia wlotów kanałów i kanałow endoskopowych;średnica włosia do czyszczenia kanałow endoskopu 6mm; średnica włosia doczyszczenia gniazd kanałow endoskopu 11mm, posiada plastikową końcówkę zapobiegającą zarysowaniu kanałów endoskopowych- długość robocza 2200mm, produkt niesterylny, pasuje do kanałów endoskopów o średnicach 2,0mm-4,2mm (50sztuk w opakowaniu)</t>
  </si>
  <si>
    <t>Jednorazowe narzędzie służące do zapobiegania lub opanowania krwawienia po usunięciu uszypułkowionych polipów; narzędzie składa się z wstępnie zmontowanych uchwytu, osłonki, rurki osłonowej i odłączalnej pętli nylonowej – długość narzędzia 2300mm, średnica pętli 30mm, maksymalna średnica części wprowadzonej do endoskopu 2,6mm, minimalna średnica kanału roboczego endoskopu 2,8mm, w opakowaniu 5sztuk oddzielnie zapakowanych w sterylne pakiety, gotowych do użycia narzędzi</t>
  </si>
  <si>
    <t>Pętle elektrochirurgiczne kolonoskopowe (jednorazowego użytku), kształt standardowy, owalny o średnicy 15mm (z drutu plecionego o grubości 0,40mm)-10szt w opakowaniu, rękojeść skalowana co 10mm, długość narzędzia 230cm, minimalna średnica kanału roboczego 2,8mm</t>
  </si>
  <si>
    <t>Pętle elektrochirurgiczne kolonoskopowe (jednorazowego użytku), kształt standardowy, owalny o średnicy 25mm (z drutu plecionego o grubości 0,40mm)-10szt w opakowaniu, rękojeść skalowana co 10mm, długość narzędzia 230cm, minimalna średnica kanału roboczego 2,8mm</t>
  </si>
  <si>
    <t>RAZEM</t>
  </si>
  <si>
    <t>Protezy trzustkowe wygięte i typu pojedynczy pigtail, otwory drenujące na całej długości protezy, po dwa zaczepy na każdym końcu protezy wygiętej, jeden zaczep na końcu prostym protezy pigtail, znacznik RTG na granicy pętli i części prostej protezy pigtail, średnice protez 5F i 7F, dł. 3, 5, 7, 9, 12cm</t>
  </si>
  <si>
    <t>Balony do poszerzania zwężeń przełykowych i jelitowych o zmiennej średnicy (z prowadnikiem w komplecie) regulowanej ciśnieniem cieczy wewnątrz balonu-trójstopniowy, z zaokrąglonymi końcami pozwalającymi na obserwację miejsca dylatacji poprzez ścianę balonu, dł. balonu 5,5cm, wymagane zakresy średnic balonu: 6-8; 8-10; 10-12; 12-15; 15-18; 18-20mm, dł.robocza kateteru 180cm i 240cm; wszystkie średnice balonów współpracują z kanałem roboczym endoskopu o śr.2,8mm</t>
  </si>
  <si>
    <t xml:space="preserve">Prowadnice jednorazowego użytku typu  VisiGlide średnica 0,035'' lub 0,025" długość robocza 4500mm lub 2700mm,
giętka prosta lub zagięta końcówka pokryta powłoką hydrofilną o długości 70mm widoczna w promieniach RTG;
posiada znaczniki na różnych długościach końcówki dystalnej : 50mm-70mm zielony znacznik,
80mm-90mm znacznik spiralny, 90mm-400mm znacznik X; specjalny rdzeń wykonany z nitynolu pozwala
przenieść moment obrotowy od końca proksymalnego prowadnicy do jej końca dystalnego w stosunku 1:1;
fluorowa powłoka zmniejsza tarcie przy przechodzeniu przez przewody żółciowe ; 1 sztuka w opakowaniu
</t>
  </si>
  <si>
    <t>L.P.</t>
  </si>
  <si>
    <t xml:space="preserve">Nazwa </t>
  </si>
  <si>
    <t>j.m.</t>
  </si>
  <si>
    <t>ilość</t>
  </si>
  <si>
    <t>cena jednostkowa netto</t>
  </si>
  <si>
    <t>VAT%</t>
  </si>
  <si>
    <t>Cena Brutto</t>
  </si>
  <si>
    <t>Wartość Netto</t>
  </si>
  <si>
    <t>1.</t>
  </si>
  <si>
    <t>Kleszcze biopsyjne gastroskopowe, ze stali nierdzewnej, wielorazowe ( autoklawowalne), średnica 2,3mm, do kanału roboczego min.2,8. Typ łyżeczek : do wyboru przez zamawiajacego): owalne z okienkiem lub aligatorki: dł. narzędzia 160cm: dystalny odcinek osłonki spiralnej polerowany</t>
  </si>
  <si>
    <t>szt.</t>
  </si>
  <si>
    <t>2.</t>
  </si>
  <si>
    <t>Kleszcze biopsyjne kolonoskopowe, ze stali nierdzewnej, wielorazowe ( autoklawowalne), srednica 2,3mm, do kanału roboczego min.2,8mm. Typ łyżeczek: (do wyboru przez zamawiajacego): owalne z okienkiem lub aligatorki: dł. narzędzia 230cm: dystalny odcinek osłonki spiralnej polerowany</t>
  </si>
  <si>
    <t>3.</t>
  </si>
  <si>
    <t>Kleszcze do usuwania ciał obcych ze stali nierdzewnej, wielorazowe ( autoklawowalne) średnica 2,3mm, do kanału roboczego min. 2,8mm, blansze typu wydłużone " aligatorki", długosc narzędzia 230cm</t>
  </si>
  <si>
    <t>4.</t>
  </si>
  <si>
    <t>Jednorazowa pętla do polipektomii z funkcją rotacji, monofilamentana, średnica( do wyboru przez zamawiającego): 6,10,15,25,35 mm, średnica  tuby: 2,3-2,5mm, długość 230cm</t>
  </si>
  <si>
    <t>5.</t>
  </si>
  <si>
    <t>Jednorazowa pętla do polipektomii z funkcją rotacji,z drutu plecionego, średnica: 35 mm, średnica tuby 2,3-2,5mm, długość 230cm</t>
  </si>
  <si>
    <t>6.</t>
  </si>
  <si>
    <t>Igła do ostrzykiwania, średnica 0,7mm (22G) o długości ostrza 5mm, długość narzedzia 230cm, Osłona o średnicy 2,3mm, z mechanizmem długopisowym zapobiegajjącym niekontrolowanemu wysuwaniu i chowaniu się ostrza, obsługiwanym jednym kciukiem, w komplecie strzykawka</t>
  </si>
  <si>
    <t>7.</t>
  </si>
  <si>
    <t>Jednorazowa szczoteczka czyszcząca do kanałow roboczych endoskopu, dwustronna, średnica włosia 5mm, długość 230cm, srednica 1,9m</t>
  </si>
  <si>
    <t>w tym wartość podatku vat</t>
  </si>
  <si>
    <t>j.m</t>
  </si>
  <si>
    <t>Nazwa handlowa, Kod katalogowy, producent</t>
  </si>
  <si>
    <t>VAT %</t>
  </si>
  <si>
    <t>Wartośc brutto</t>
  </si>
  <si>
    <t>Kleszcze gastroskopowe, wielorazowego użytku długość 160cm, łyżeczki standardowe 2,4mm z bolcem lub bez do wyboru przez zamawiającego</t>
  </si>
  <si>
    <t>Kleszcze kolonoskopowe, wielorazowego użytku długość 230cm, łyżeczki standardowe 2,4mm z bolcem lub bez do wyboru przez zamawiającego</t>
  </si>
  <si>
    <t>Koszyk wielorazowego użytku do usuwania złogów i ciał obcych twardy średnica 7FR, długość 200cm, obrotowa rekojeść, wielkość kosza 2x4 lub 3x6 cm</t>
  </si>
  <si>
    <t>Koszyk wielorazowego użytku do usuwania złogów i ciał obcych miekki średnica 7FR, długość 200cm, obrotowa rekojeść, wielkość kosza 2x4 lub 3x6 cm, kompatybilny z awaryjnym litotryptorem Soehendra</t>
  </si>
  <si>
    <t>Koszyk ośmiodrutowy wielorazowego użytku do usuwania polipów, cewnik 7FR długość 240cm, wielkość kosza 2x4 lub 3x6 cm</t>
  </si>
  <si>
    <r>
      <t>Klipsownica jednorazowego użytku do tamowania krwawień, rozwarcie klipsa 16mm, funkcja rotacji 360</t>
    </r>
    <r>
      <rPr>
        <sz val="10"/>
        <rFont val="Arial"/>
        <family val="2"/>
      </rPr>
      <t>°</t>
    </r>
    <r>
      <rPr>
        <sz val="10"/>
        <rFont val="Arial"/>
        <family val="0"/>
      </rPr>
      <t xml:space="preserve"> i mozliwość wielokrotnego otwierania i zamykania klipsa przed uwolniniem, a 10szt.</t>
    </r>
  </si>
  <si>
    <t>op.</t>
  </si>
  <si>
    <r>
      <t>Tusz do tatuażu na bazie węgla, 10strzykawek po 5 cm</t>
    </r>
    <r>
      <rPr>
        <sz val="10"/>
        <rFont val="Times New Roman"/>
        <family val="1"/>
      </rPr>
      <t>³</t>
    </r>
  </si>
  <si>
    <t>8.</t>
  </si>
  <si>
    <t xml:space="preserve">Prowadnica wielorazowego użytku Savary- Gillarda do przełyku dł. 200 i 250 cm, miękki atraumatyczny koniec.
</t>
  </si>
  <si>
    <t>PAKIET nr 5 NARZĘDZIA ENDOSKOPOWE 3</t>
  </si>
  <si>
    <t>PAKIET nr 6 NARZĘDZIA ENDOSKOPOWE 4</t>
  </si>
  <si>
    <t>Nazwa</t>
  </si>
  <si>
    <t>VAT</t>
  </si>
  <si>
    <t>Ustniki wielorazowe dla dorosłych do wszystkich endoskopów o max. średnicy zewnętrznej sondy 15mm górnego odcinka p.p.</t>
  </si>
  <si>
    <t>Zawór woda /powietrze do wideoendoskopów firmy Olympus</t>
  </si>
  <si>
    <t>Zawór ssący do wideoendoskopów</t>
  </si>
  <si>
    <t>Kapturek do TJF-140, 160, 160VR/2PC</t>
  </si>
  <si>
    <t>Szczypce biopsyjne kolonoskopowe, wielorazowe,łyżeczki biopsyjne  typu duże  Okrągłe z Okienkiem i z Igłą z koienkiem  igłą,długość narzędzia 230 cm, minimalna średnica  kanału roboczego 3,7mm</t>
  </si>
  <si>
    <t>Zatyczka do gniazda kanałów gastro,kolo i duodenoskopu firmy Olympus</t>
  </si>
  <si>
    <t>Adapter do płukania kanałów</t>
  </si>
  <si>
    <t>Adaptery do czyszczenia kanału ssącego</t>
  </si>
  <si>
    <t>9.</t>
  </si>
  <si>
    <t>Rurka do spłukania do gastro,kolonoskopów firmy Olympus</t>
  </si>
  <si>
    <t>10.</t>
  </si>
  <si>
    <t xml:space="preserve">Przyłącze dodatkowego doprowadzenia wody </t>
  </si>
  <si>
    <t>11.</t>
  </si>
  <si>
    <t>12.</t>
  </si>
  <si>
    <t>Filtr do myjni</t>
  </si>
  <si>
    <t>13.</t>
  </si>
  <si>
    <t>Szczypce biopsyjne gastroskopowe, wielorazowe,łyżeczki biopsyjne typu standardowe  Owalne  z  Okienkiem i "Ząb Szczura",min.średnica kanału roboczego 2,8mm,długość narzędzia 155cm, średnica kanał roboczego 2,8mm</t>
  </si>
  <si>
    <t>14.</t>
  </si>
  <si>
    <t>Pojemnik na płyn ( do pompy OFP)</t>
  </si>
  <si>
    <t>15.</t>
  </si>
  <si>
    <t>16.</t>
  </si>
  <si>
    <t>Pasek do montażu pojemnika do OFP</t>
  </si>
  <si>
    <t>17.</t>
  </si>
  <si>
    <t>Filtry do KV-2I, KV-4, KV-5, SSU-II  a 10szt.</t>
  </si>
  <si>
    <t>18.</t>
  </si>
  <si>
    <t xml:space="preserve"> 2l pojemnik uniwersalny do pompy ssącej endoskopowej </t>
  </si>
  <si>
    <t>19.</t>
  </si>
  <si>
    <t>20.</t>
  </si>
  <si>
    <t>Szczotka standardowa - wielorazowa, do czyszczenia  kanałów endospopów do wszystkich rodzajów endoskopów, sigmoidoskopów i duodenoskopów) zakończona kulką               ( wielorazowego użytku) , długość ok. 220cm, minimalna średnica kanału roboczego od 2,0 cm</t>
  </si>
  <si>
    <t>21.</t>
  </si>
  <si>
    <t>Zatyczka uszczelniająca/ wodoodporna</t>
  </si>
  <si>
    <t>22.</t>
  </si>
  <si>
    <t>Akcesoria do procesora video Maj-1430 - kabel videodenoskopu do CV-165, -180, -190</t>
  </si>
  <si>
    <t xml:space="preserve">       RAZEM</t>
  </si>
  <si>
    <t xml:space="preserve">Akcesoria endoskopowe muszą być kompatybilne z urządzeniami endoskopowymi będącymi w posiadaniu Zamawiającego (firmy Olympus). </t>
  </si>
  <si>
    <t>Pakiet 1 narzędzia endoskopowe 1</t>
  </si>
  <si>
    <t xml:space="preserve"> Pakiet 2 narzędzia endoskopowe ERCP i rozszerzenie</t>
  </si>
  <si>
    <t>Pakiet 3 narzedzia endoskopowe 2</t>
  </si>
  <si>
    <t>PAKIET 4 protezy do dróg żółciowych i trzustkowych</t>
  </si>
  <si>
    <t>PAKIET nr 7 NARZEDZIA ENDOSKOPOWE 5</t>
  </si>
  <si>
    <t>Bank poz 17   2szt</t>
  </si>
  <si>
    <t>w tym vat</t>
  </si>
  <si>
    <t>Zamawiający wymaga, aby dostawa stentów była realizowana poprzez zdeponowanie w "banku" , zorganizowanym przez Wykonawcę w siedzibie Zamawiającego  dla następujących pozycji asortymentowych:</t>
  </si>
  <si>
    <t>Prowadnik hydrofilny z nitinolowym rdzeniem odpornym na załamania z hydrofilną końcówką roboczą o długości 5 cm zawierającą wolfram, w części dystalnej pokryty tworzywem zmniejszającym tarcie i ułatwiającym wymianę narzędzi, izolowany elektrycznie, dostępne średnice i długości:
0.025”, średnica końcówki .025"-.20" – sztywność standardowa, końcówka prosta, dł.260 i 450cm,
0.035”, średnica końcówki .035-.027" – sztywność standardowa, końcówka prosta i zagięta, dł.260 i  450cm,
0.035”, średnica końcówki .035-.027"– o zwiększonej sztywności, końcówka prosta i zagięta, dł.260 i 450cm,
(2 szt. w opakowaniu)</t>
  </si>
  <si>
    <t>vat%</t>
  </si>
  <si>
    <t xml:space="preserve">w tym vat </t>
  </si>
  <si>
    <t>zał.3.1 do siwz</t>
  </si>
  <si>
    <t>zał.3.2 do siwz</t>
  </si>
  <si>
    <t>zał. 3.3 do siwz</t>
  </si>
  <si>
    <t>zał. 3.4 do siwz</t>
  </si>
  <si>
    <t>Załącznik 3.5 do SIWZ</t>
  </si>
  <si>
    <t>Załącznik 3.6 do SIWZ</t>
  </si>
  <si>
    <t>Załącznik 3.7 do SIWZ</t>
  </si>
  <si>
    <t>Wężyk do OFP-1,  opakowanie handlowe a 10szt.</t>
  </si>
  <si>
    <t>Pokrywa na słoik do wielorazowego użytku (do pompy z pozycji 14)</t>
  </si>
  <si>
    <t>Filtry do pompy płuczącej opakowanie handlowe a10szt.</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</si>
</sst>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 numFmtId="166" formatCode="#,##0.00\ &quot;zł&quot;"/>
    <numFmt numFmtId="167" formatCode="#,##0.0000\ &quot;zł&quot;"/>
    <numFmt numFmtId="168" formatCode="#,##0.00_ ;\-#,##0.00\ "/>
  </numFmts>
  <fonts count="43">
    <font>
      <sz val="10"/>
      <name val="Arial"/>
      <family val="2"/>
    </font>
    <font>
      <sz val="12"/>
      <name val="Times New Roman"/>
      <family val="1"/>
    </font>
    <font>
      <b/>
      <sz val="18"/>
      <name val="Times New Roman"/>
      <family val="1"/>
    </font>
    <font>
      <sz val="18"/>
      <name val="Times New Roman"/>
      <family val="1"/>
    </font>
    <font>
      <sz val="18"/>
      <name val="Arial"/>
      <family val="2"/>
    </font>
    <font>
      <sz val="10"/>
      <name val="Times New Roman"/>
      <family val="1"/>
    </font>
    <font>
      <sz val="8"/>
      <name val="Arial"/>
      <family val="2"/>
    </font>
    <font>
      <b/>
      <sz val="9"/>
      <color indexed="8"/>
      <name val="Times New Roman"/>
      <family val="1"/>
    </font>
    <font>
      <sz val="11"/>
      <color indexed="8"/>
      <name val="Calibri"/>
      <family val="2"/>
    </font>
    <font>
      <sz val="9"/>
      <color indexed="8"/>
      <name val="Times New Roman"/>
      <family val="1"/>
    </font>
    <font>
      <b/>
      <sz val="18"/>
      <color indexed="8"/>
      <name val="Times New Roman"/>
      <family val="1"/>
    </font>
    <font>
      <sz val="18"/>
      <color indexed="8"/>
      <name val="Times New Roman"/>
      <family val="1"/>
    </font>
    <font>
      <sz val="12"/>
      <color indexed="8"/>
      <name val="Times New Roman"/>
      <family val="1"/>
    </font>
    <font>
      <sz val="12"/>
      <color indexed="8"/>
      <name val="Calibri"/>
      <family val="2"/>
    </font>
    <font>
      <b/>
      <sz val="10"/>
      <name val="Arial"/>
      <family val="2"/>
    </font>
    <font>
      <b/>
      <sz val="16"/>
      <name val="Arial"/>
      <family val="2"/>
    </font>
    <font>
      <sz val="16"/>
      <name val="Arial"/>
      <family val="2"/>
    </font>
    <font>
      <b/>
      <sz val="12"/>
      <name val="Times New Roman"/>
      <family val="1"/>
    </font>
    <font>
      <sz val="12"/>
      <color indexed="18"/>
      <name val="Times New Roman"/>
      <family val="1"/>
    </font>
    <font>
      <sz val="12"/>
      <name val="Arial"/>
      <family val="2"/>
    </font>
    <font>
      <b/>
      <sz val="18"/>
      <name val="Arial"/>
      <family val="2"/>
    </font>
    <font>
      <sz val="12"/>
      <name val="Arial Narrow"/>
      <family val="2"/>
    </font>
    <font>
      <sz val="7"/>
      <name val="Arial CE"/>
      <family val="2"/>
    </font>
    <font>
      <sz val="5"/>
      <name val="Arial CE"/>
      <family val="2"/>
    </font>
    <font>
      <sz val="7"/>
      <name val="Arial"/>
      <family val="2"/>
    </font>
    <font>
      <sz val="10"/>
      <name val="Arial CE"/>
      <family val="2"/>
    </font>
    <font>
      <b/>
      <sz val="10"/>
      <name val="Arial CE"/>
      <family val="0"/>
    </font>
    <font>
      <sz val="6"/>
      <name val="Arial CE"/>
      <family val="0"/>
    </font>
    <font>
      <sz val="6"/>
      <name val="Arial"/>
      <family val="2"/>
    </font>
    <font>
      <b/>
      <sz val="6"/>
      <name val="Arial CE"/>
      <family val="0"/>
    </font>
    <font>
      <sz val="6"/>
      <name val="Times New Roman"/>
      <family val="1"/>
    </font>
    <font>
      <sz val="11"/>
      <name val="Microsoft Sans Serif"/>
      <family val="2"/>
    </font>
    <font>
      <sz val="9"/>
      <name val="Microsoft Sans Serif"/>
      <family val="2"/>
    </font>
    <font>
      <sz val="11"/>
      <name val="Arial"/>
      <family val="2"/>
    </font>
    <font>
      <sz val="11"/>
      <name val="Times New Roman"/>
      <family val="1"/>
    </font>
    <font>
      <sz val="11"/>
      <name val="Arial CE"/>
      <family val="0"/>
    </font>
    <font>
      <sz val="11"/>
      <color indexed="8"/>
      <name val="Times New Roman"/>
      <family val="1"/>
    </font>
    <font>
      <sz val="11"/>
      <color indexed="10"/>
      <name val="Arial"/>
      <family val="2"/>
    </font>
    <font>
      <i/>
      <sz val="9"/>
      <name val="Microsoft Sans Serif"/>
      <family val="2"/>
    </font>
    <font>
      <sz val="8"/>
      <name val="Arial CE"/>
      <family val="0"/>
    </font>
    <font>
      <b/>
      <sz val="11"/>
      <name val="Microsoft Sans Serif"/>
      <family val="2"/>
    </font>
    <font>
      <b/>
      <sz val="11"/>
      <name val="Arial CE"/>
      <family val="0"/>
    </font>
    <font>
      <sz val="10"/>
      <color indexed="8"/>
      <name val="Times New Roman"/>
      <family val="1"/>
    </font>
  </fonts>
  <fills count="2">
    <fill>
      <patternFill/>
    </fill>
    <fill>
      <patternFill patternType="gray125"/>
    </fill>
  </fills>
  <borders count="19">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8" fillId="0" borderId="0">
      <alignment/>
      <protection/>
    </xf>
    <xf numFmtId="0" fontId="25" fillId="0" borderId="0">
      <alignment/>
      <protection/>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207">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2" xfId="0" applyFont="1" applyBorder="1" applyAlignment="1">
      <alignment/>
    </xf>
    <xf numFmtId="0" fontId="1" fillId="0" borderId="4" xfId="0" applyFont="1" applyBorder="1" applyAlignment="1">
      <alignment/>
    </xf>
    <xf numFmtId="0" fontId="5" fillId="0" borderId="0" xfId="0" applyFont="1" applyAlignment="1">
      <alignment/>
    </xf>
    <xf numFmtId="0" fontId="7" fillId="0" borderId="0" xfId="17" applyFont="1" applyBorder="1" applyAlignment="1">
      <alignment horizontal="center" vertical="center" wrapText="1"/>
      <protection/>
    </xf>
    <xf numFmtId="0" fontId="9" fillId="0" borderId="0" xfId="17" applyFont="1" applyBorder="1" applyAlignment="1">
      <alignment horizontal="center" vertical="center" wrapText="1"/>
      <protection/>
    </xf>
    <xf numFmtId="0" fontId="8" fillId="0" borderId="0" xfId="17">
      <alignment/>
      <protection/>
    </xf>
    <xf numFmtId="0" fontId="10" fillId="0" borderId="0" xfId="17" applyFont="1" applyBorder="1" applyAlignment="1">
      <alignment horizontal="right" vertical="center" wrapText="1"/>
      <protection/>
    </xf>
    <xf numFmtId="0" fontId="11" fillId="0" borderId="0" xfId="17" applyFont="1">
      <alignment/>
      <protection/>
    </xf>
    <xf numFmtId="0" fontId="12" fillId="0" borderId="1" xfId="17" applyFont="1" applyBorder="1" applyAlignment="1">
      <alignment horizontal="center" vertical="center" wrapText="1"/>
      <protection/>
    </xf>
    <xf numFmtId="0" fontId="12" fillId="0" borderId="1" xfId="17" applyFont="1" applyBorder="1" applyAlignment="1">
      <alignment horizontal="left" vertical="center" wrapText="1"/>
      <protection/>
    </xf>
    <xf numFmtId="0" fontId="12" fillId="0" borderId="1" xfId="17" applyFont="1" applyBorder="1" applyAlignment="1">
      <alignment horizontal="center" vertical="center"/>
      <protection/>
    </xf>
    <xf numFmtId="0" fontId="13" fillId="0" borderId="0" xfId="17" applyFont="1">
      <alignment/>
      <protection/>
    </xf>
    <xf numFmtId="0" fontId="12" fillId="0" borderId="1" xfId="17" applyFont="1" applyBorder="1" applyAlignment="1">
      <alignment horizontal="left" wrapText="1"/>
      <protection/>
    </xf>
    <xf numFmtId="0" fontId="12" fillId="0" borderId="5" xfId="17" applyFont="1" applyBorder="1">
      <alignment/>
      <protection/>
    </xf>
    <xf numFmtId="0" fontId="12" fillId="0" borderId="4" xfId="17" applyFont="1" applyBorder="1">
      <alignment/>
      <protection/>
    </xf>
    <xf numFmtId="0" fontId="12" fillId="0" borderId="0" xfId="17" applyFont="1">
      <alignment/>
      <protection/>
    </xf>
    <xf numFmtId="0" fontId="14" fillId="0" borderId="0" xfId="0" applyFont="1" applyAlignment="1">
      <alignment/>
    </xf>
    <xf numFmtId="0" fontId="15" fillId="0" borderId="0" xfId="0" applyFont="1" applyAlignment="1">
      <alignment horizontal="center"/>
    </xf>
    <xf numFmtId="0" fontId="16" fillId="0" borderId="0" xfId="0" applyFont="1" applyAlignment="1">
      <alignment/>
    </xf>
    <xf numFmtId="0" fontId="17" fillId="0" borderId="6" xfId="0" applyFont="1" applyBorder="1" applyAlignment="1">
      <alignment horizontal="center"/>
    </xf>
    <xf numFmtId="0" fontId="17" fillId="0" borderId="7" xfId="0" applyFont="1" applyBorder="1" applyAlignment="1">
      <alignment horizontal="center"/>
    </xf>
    <xf numFmtId="0" fontId="17" fillId="0" borderId="7" xfId="0" applyFont="1" applyBorder="1" applyAlignment="1">
      <alignment horizontal="center" wrapText="1"/>
    </xf>
    <xf numFmtId="0" fontId="1" fillId="0" borderId="8" xfId="0" applyFont="1" applyBorder="1" applyAlignment="1">
      <alignment horizontal="center" vertical="center"/>
    </xf>
    <xf numFmtId="0" fontId="12" fillId="0" borderId="1" xfId="0" applyFont="1" applyBorder="1" applyAlignment="1">
      <alignment wrapText="1"/>
    </xf>
    <xf numFmtId="0" fontId="18" fillId="0" borderId="1" xfId="0" applyFont="1" applyBorder="1" applyAlignment="1">
      <alignment wrapText="1"/>
    </xf>
    <xf numFmtId="0" fontId="1" fillId="0" borderId="1" xfId="0" applyFont="1" applyBorder="1" applyAlignment="1">
      <alignment horizontal="center" vertical="center"/>
    </xf>
    <xf numFmtId="0" fontId="12" fillId="0" borderId="1" xfId="0" applyNumberFormat="1" applyFont="1" applyBorder="1" applyAlignment="1">
      <alignment wrapText="1"/>
    </xf>
    <xf numFmtId="0" fontId="18" fillId="0" borderId="1" xfId="0" applyNumberFormat="1" applyFont="1" applyBorder="1" applyAlignment="1">
      <alignment wrapText="1"/>
    </xf>
    <xf numFmtId="0" fontId="1" fillId="0" borderId="1" xfId="0" applyFont="1" applyFill="1" applyBorder="1" applyAlignment="1">
      <alignment horizontal="center" vertical="center"/>
    </xf>
    <xf numFmtId="0" fontId="12" fillId="0" borderId="2" xfId="0" applyFont="1" applyBorder="1" applyAlignment="1">
      <alignment wrapText="1"/>
    </xf>
    <xf numFmtId="0" fontId="18" fillId="0" borderId="4" xfId="0" applyFont="1" applyBorder="1" applyAlignment="1">
      <alignment wrapText="1"/>
    </xf>
    <xf numFmtId="0" fontId="1" fillId="0" borderId="4" xfId="0" applyFont="1" applyFill="1" applyBorder="1" applyAlignment="1">
      <alignment horizontal="center" vertical="center"/>
    </xf>
    <xf numFmtId="0" fontId="1" fillId="0" borderId="0" xfId="0" applyFont="1" applyAlignment="1">
      <alignment/>
    </xf>
    <xf numFmtId="0" fontId="12" fillId="0" borderId="0" xfId="0" applyFont="1" applyAlignment="1">
      <alignment wrapText="1"/>
    </xf>
    <xf numFmtId="0" fontId="1" fillId="0" borderId="0" xfId="0" applyFont="1" applyAlignment="1">
      <alignment wrapText="1"/>
    </xf>
    <xf numFmtId="0" fontId="17" fillId="0" borderId="0" xfId="0" applyFont="1" applyAlignment="1">
      <alignment/>
    </xf>
    <xf numFmtId="0" fontId="19" fillId="0" borderId="0" xfId="0" applyFont="1" applyAlignment="1">
      <alignment/>
    </xf>
    <xf numFmtId="165" fontId="19" fillId="0" borderId="0" xfId="0" applyNumberFormat="1" applyFont="1" applyAlignment="1">
      <alignment/>
    </xf>
    <xf numFmtId="0" fontId="4"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165" fontId="1" fillId="0" borderId="1" xfId="0" applyNumberFormat="1" applyFont="1" applyBorder="1" applyAlignment="1">
      <alignment horizontal="center" wrapText="1"/>
    </xf>
    <xf numFmtId="165" fontId="1" fillId="0" borderId="1" xfId="0" applyNumberFormat="1" applyFont="1" applyBorder="1" applyAlignment="1">
      <alignment horizontal="center"/>
    </xf>
    <xf numFmtId="0" fontId="1" fillId="0" borderId="1" xfId="0" applyFont="1" applyBorder="1" applyAlignment="1">
      <alignment horizontal="right"/>
    </xf>
    <xf numFmtId="0" fontId="1" fillId="0" borderId="1" xfId="0" applyFont="1" applyBorder="1" applyAlignment="1">
      <alignment horizontal="left" wrapText="1"/>
    </xf>
    <xf numFmtId="0" fontId="1" fillId="0" borderId="1" xfId="0" applyFont="1" applyBorder="1" applyAlignment="1">
      <alignment horizontal="left"/>
    </xf>
    <xf numFmtId="0" fontId="1" fillId="0" borderId="1" xfId="0" applyFont="1" applyBorder="1" applyAlignment="1">
      <alignment/>
    </xf>
    <xf numFmtId="4" fontId="1" fillId="0" borderId="1" xfId="0" applyNumberFormat="1" applyFont="1" applyBorder="1" applyAlignment="1">
      <alignment horizontal="left"/>
    </xf>
    <xf numFmtId="0" fontId="17" fillId="0" borderId="1" xfId="0" applyFont="1" applyFill="1" applyBorder="1" applyAlignment="1">
      <alignment wrapText="1"/>
    </xf>
    <xf numFmtId="0" fontId="17" fillId="0" borderId="1" xfId="0" applyFont="1" applyBorder="1" applyAlignment="1">
      <alignment/>
    </xf>
    <xf numFmtId="165" fontId="1" fillId="0" borderId="0" xfId="0" applyNumberFormat="1" applyFont="1" applyAlignment="1">
      <alignment/>
    </xf>
    <xf numFmtId="0" fontId="19" fillId="0" borderId="0" xfId="0" applyFont="1" applyAlignment="1">
      <alignment/>
    </xf>
    <xf numFmtId="165" fontId="19" fillId="0" borderId="0" xfId="0" applyNumberFormat="1" applyFont="1" applyAlignment="1">
      <alignment/>
    </xf>
    <xf numFmtId="165" fontId="0" fillId="0" borderId="0" xfId="0" applyNumberFormat="1" applyAlignment="1">
      <alignment/>
    </xf>
    <xf numFmtId="0" fontId="12" fillId="0" borderId="1" xfId="0" applyFont="1" applyFill="1" applyBorder="1" applyAlignment="1">
      <alignment wrapText="1"/>
    </xf>
    <xf numFmtId="0" fontId="0" fillId="0" borderId="0" xfId="0" applyAlignment="1">
      <alignment wrapText="1"/>
    </xf>
    <xf numFmtId="0" fontId="0" fillId="0" borderId="0" xfId="0" applyAlignment="1">
      <alignment horizontal="center" vertical="center"/>
    </xf>
    <xf numFmtId="0" fontId="22" fillId="0" borderId="9" xfId="17" applyFont="1" applyBorder="1" applyAlignment="1" applyProtection="1">
      <alignment horizontal="center" vertical="center" wrapText="1"/>
      <protection locked="0"/>
    </xf>
    <xf numFmtId="0" fontId="23" fillId="0" borderId="9" xfId="17" applyFont="1" applyBorder="1" applyAlignment="1" applyProtection="1">
      <alignment horizontal="center" vertical="center" wrapText="1"/>
      <protection locked="0"/>
    </xf>
    <xf numFmtId="0" fontId="24" fillId="0" borderId="9" xfId="17" applyFont="1" applyBorder="1" applyAlignment="1" applyProtection="1">
      <alignment horizontal="center" vertical="center" wrapText="1"/>
      <protection locked="0"/>
    </xf>
    <xf numFmtId="9" fontId="22" fillId="0" borderId="9" xfId="18" applyNumberFormat="1" applyFont="1" applyBorder="1" applyAlignment="1">
      <alignment horizontal="center" vertical="center" wrapText="1"/>
      <protection/>
    </xf>
    <xf numFmtId="4" fontId="22" fillId="0" borderId="9" xfId="18" applyNumberFormat="1" applyFont="1" applyBorder="1" applyAlignment="1">
      <alignment horizontal="center" vertical="center" wrapText="1"/>
      <protection/>
    </xf>
    <xf numFmtId="43" fontId="0" fillId="0" borderId="0" xfId="0" applyNumberFormat="1" applyAlignment="1">
      <alignment/>
    </xf>
    <xf numFmtId="0" fontId="0" fillId="0" borderId="9" xfId="17" applyFont="1" applyFill="1" applyBorder="1" applyAlignment="1" applyProtection="1">
      <alignment horizontal="center" vertical="center" wrapText="1"/>
      <protection locked="0"/>
    </xf>
    <xf numFmtId="0" fontId="0" fillId="0" borderId="9" xfId="0" applyFill="1" applyBorder="1" applyAlignment="1">
      <alignment horizontal="left" vertical="center" wrapText="1"/>
    </xf>
    <xf numFmtId="0" fontId="8" fillId="0" borderId="9" xfId="17" applyFill="1" applyBorder="1" applyAlignment="1" applyProtection="1">
      <alignment horizontal="center" vertical="center" wrapText="1"/>
      <protection locked="0"/>
    </xf>
    <xf numFmtId="166" fontId="0" fillId="0" borderId="9" xfId="0" applyNumberFormat="1" applyFill="1" applyBorder="1" applyAlignment="1">
      <alignment horizontal="center" vertical="center"/>
    </xf>
    <xf numFmtId="9" fontId="8" fillId="0" borderId="9" xfId="17" applyNumberFormat="1" applyFill="1" applyBorder="1" applyAlignment="1">
      <alignment horizontal="center" vertical="center" wrapText="1"/>
      <protection/>
    </xf>
    <xf numFmtId="0" fontId="0" fillId="0" borderId="9" xfId="17" applyFont="1" applyFill="1" applyBorder="1" applyAlignment="1" applyProtection="1">
      <alignment horizontal="left" vertical="center" wrapText="1"/>
      <protection locked="0"/>
    </xf>
    <xf numFmtId="0" fontId="0" fillId="0" borderId="9" xfId="17" applyFont="1" applyBorder="1" applyAlignment="1" applyProtection="1">
      <alignment horizontal="center" vertical="center" wrapText="1"/>
      <protection locked="0"/>
    </xf>
    <xf numFmtId="0" fontId="8" fillId="0" borderId="9" xfId="17" applyBorder="1" applyAlignment="1" applyProtection="1">
      <alignment horizontal="center" vertical="center" wrapText="1"/>
      <protection locked="0"/>
    </xf>
    <xf numFmtId="166" fontId="0" fillId="0" borderId="9" xfId="0" applyNumberFormat="1" applyBorder="1" applyAlignment="1">
      <alignment horizontal="center" vertical="center"/>
    </xf>
    <xf numFmtId="9" fontId="8" fillId="0" borderId="9" xfId="17" applyNumberFormat="1" applyBorder="1" applyAlignment="1">
      <alignment horizontal="center" vertical="center" wrapText="1"/>
      <protection/>
    </xf>
    <xf numFmtId="0" fontId="0" fillId="0" borderId="9" xfId="0" applyBorder="1" applyAlignment="1">
      <alignment horizontal="center" vertical="center"/>
    </xf>
    <xf numFmtId="166" fontId="26" fillId="0" borderId="9" xfId="0" applyNumberFormat="1" applyFont="1" applyBorder="1" applyAlignment="1">
      <alignment horizontal="center" vertical="center"/>
    </xf>
    <xf numFmtId="166" fontId="26" fillId="0" borderId="9" xfId="18" applyNumberFormat="1" applyFont="1" applyFill="1" applyBorder="1" applyAlignment="1">
      <alignment horizontal="center" vertical="center" wrapText="1"/>
      <protection/>
    </xf>
    <xf numFmtId="0" fontId="0" fillId="0" borderId="9" xfId="0" applyBorder="1" applyAlignment="1">
      <alignment/>
    </xf>
    <xf numFmtId="166" fontId="0" fillId="0" borderId="9" xfId="0" applyNumberFormat="1" applyBorder="1" applyAlignment="1">
      <alignment/>
    </xf>
    <xf numFmtId="166" fontId="0" fillId="0" borderId="0" xfId="0" applyNumberFormat="1" applyAlignment="1">
      <alignment/>
    </xf>
    <xf numFmtId="0" fontId="0" fillId="0" borderId="0" xfId="0" applyAlignment="1">
      <alignment horizontal="left"/>
    </xf>
    <xf numFmtId="9" fontId="0" fillId="0" borderId="0" xfId="0" applyNumberFormat="1" applyAlignment="1">
      <alignment horizontal="center" vertical="center"/>
    </xf>
    <xf numFmtId="0" fontId="27" fillId="0" borderId="9" xfId="0" applyFont="1" applyBorder="1" applyAlignment="1">
      <alignment horizontal="center" vertical="center" wrapText="1"/>
    </xf>
    <xf numFmtId="0" fontId="28" fillId="0" borderId="9" xfId="0" applyFont="1" applyBorder="1" applyAlignment="1">
      <alignment horizontal="left" vertical="center"/>
    </xf>
    <xf numFmtId="0" fontId="28" fillId="0" borderId="9" xfId="0" applyFont="1" applyBorder="1" applyAlignment="1">
      <alignment horizontal="center" vertical="center"/>
    </xf>
    <xf numFmtId="0" fontId="27" fillId="0" borderId="9" xfId="0" applyFont="1" applyBorder="1" applyAlignment="1" applyProtection="1">
      <alignment horizontal="center" vertical="center" wrapText="1"/>
      <protection locked="0"/>
    </xf>
    <xf numFmtId="0" fontId="27" fillId="0" borderId="9" xfId="0" applyFont="1" applyBorder="1" applyAlignment="1">
      <alignment horizontal="center" vertical="center"/>
    </xf>
    <xf numFmtId="0" fontId="28" fillId="0" borderId="9" xfId="0" applyFont="1" applyBorder="1" applyAlignment="1">
      <alignment horizontal="center" vertical="center" wrapText="1"/>
    </xf>
    <xf numFmtId="9" fontId="28" fillId="0" borderId="9" xfId="0" applyNumberFormat="1" applyFont="1" applyBorder="1" applyAlignment="1">
      <alignment horizontal="center" vertical="center"/>
    </xf>
    <xf numFmtId="0" fontId="29" fillId="0" borderId="0" xfId="0" applyFont="1" applyAlignment="1">
      <alignment/>
    </xf>
    <xf numFmtId="0" fontId="0" fillId="0" borderId="9" xfId="0" applyBorder="1" applyAlignment="1">
      <alignment horizontal="center" vertical="center" wrapText="1"/>
    </xf>
    <xf numFmtId="0" fontId="0" fillId="0" borderId="9" xfId="0" applyFont="1" applyBorder="1" applyAlignment="1">
      <alignment horizontal="left" vertical="center" wrapText="1"/>
    </xf>
    <xf numFmtId="7" fontId="0" fillId="0" borderId="9" xfId="20" applyNumberFormat="1" applyBorder="1" applyAlignment="1">
      <alignment horizontal="center" vertical="center"/>
    </xf>
    <xf numFmtId="9" fontId="0" fillId="0" borderId="9" xfId="20" applyNumberFormat="1" applyBorder="1" applyAlignment="1">
      <alignment horizontal="center" vertical="center"/>
    </xf>
    <xf numFmtId="0" fontId="0" fillId="0" borderId="9" xfId="0" applyNumberFormat="1" applyFont="1" applyBorder="1" applyAlignment="1">
      <alignment horizontal="left" vertical="center" wrapText="1"/>
    </xf>
    <xf numFmtId="0" fontId="0" fillId="0" borderId="0" xfId="0" applyAlignment="1">
      <alignment horizontal="left" vertical="center"/>
    </xf>
    <xf numFmtId="0" fontId="0" fillId="0" borderId="9" xfId="0" applyFill="1" applyBorder="1" applyAlignment="1">
      <alignment horizontal="center" vertical="center"/>
    </xf>
    <xf numFmtId="7" fontId="0" fillId="0" borderId="9" xfId="20" applyNumberFormat="1" applyFont="1" applyFill="1" applyBorder="1" applyAlignment="1">
      <alignment horizontal="center" vertical="center"/>
    </xf>
    <xf numFmtId="9" fontId="0" fillId="0" borderId="9" xfId="20" applyNumberFormat="1" applyFill="1" applyBorder="1" applyAlignment="1">
      <alignment horizontal="center" vertical="center"/>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top" wrapText="1"/>
    </xf>
    <xf numFmtId="7" fontId="26" fillId="0" borderId="9" xfId="0" applyNumberFormat="1" applyFont="1" applyBorder="1" applyAlignment="1">
      <alignment horizontal="center" vertical="center"/>
    </xf>
    <xf numFmtId="0" fontId="0" fillId="0" borderId="0" xfId="0" applyAlignment="1">
      <alignment horizontal="center" vertical="center" wrapText="1"/>
    </xf>
    <xf numFmtId="9" fontId="0" fillId="0" borderId="9" xfId="0" applyNumberFormat="1" applyBorder="1" applyAlignment="1">
      <alignment horizontal="center" vertical="center"/>
    </xf>
    <xf numFmtId="7" fontId="0" fillId="0" borderId="9" xfId="0" applyNumberFormat="1" applyBorder="1" applyAlignment="1">
      <alignment horizontal="center" vertical="center"/>
    </xf>
    <xf numFmtId="7" fontId="0" fillId="0" borderId="0" xfId="0" applyNumberFormat="1" applyAlignment="1">
      <alignment horizontal="center" vertical="center"/>
    </xf>
    <xf numFmtId="0" fontId="25" fillId="0" borderId="0" xfId="0" applyFont="1" applyFill="1" applyAlignment="1">
      <alignment/>
    </xf>
    <xf numFmtId="0" fontId="30"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0" fontId="30" fillId="0" borderId="10" xfId="0" applyFont="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31" fillId="0" borderId="9" xfId="17" applyFont="1" applyBorder="1" applyAlignment="1">
      <alignment horizontal="center" vertical="center" wrapText="1"/>
      <protection/>
    </xf>
    <xf numFmtId="0" fontId="32" fillId="0" borderId="9" xfId="17" applyFont="1" applyFill="1" applyBorder="1" applyAlignment="1">
      <alignment vertical="center" wrapText="1"/>
      <protection/>
    </xf>
    <xf numFmtId="0" fontId="33" fillId="0" borderId="9" xfId="17" applyFont="1" applyBorder="1" applyAlignment="1">
      <alignment horizontal="center" vertical="center" wrapText="1"/>
      <protection/>
    </xf>
    <xf numFmtId="0" fontId="34" fillId="0" borderId="9" xfId="18" applyFont="1" applyBorder="1" applyAlignment="1">
      <alignment horizontal="center" vertical="center" wrapText="1"/>
      <protection/>
    </xf>
    <xf numFmtId="166" fontId="35" fillId="0" borderId="9" xfId="0" applyNumberFormat="1" applyFont="1" applyBorder="1" applyAlignment="1">
      <alignment horizontal="center" vertical="center" wrapText="1"/>
    </xf>
    <xf numFmtId="9" fontId="34" fillId="0" borderId="9" xfId="18" applyNumberFormat="1" applyFont="1" applyBorder="1" applyAlignment="1" applyProtection="1">
      <alignment horizontal="center" vertical="center" wrapText="1"/>
      <protection locked="0"/>
    </xf>
    <xf numFmtId="0" fontId="33" fillId="0" borderId="9" xfId="17" applyFont="1" applyFill="1" applyBorder="1" applyAlignment="1">
      <alignment horizontal="center" vertical="center" wrapText="1"/>
      <protection/>
    </xf>
    <xf numFmtId="0" fontId="34" fillId="0" borderId="9" xfId="18" applyFont="1" applyFill="1" applyBorder="1" applyAlignment="1">
      <alignment horizontal="center" vertical="center" wrapText="1"/>
      <protection/>
    </xf>
    <xf numFmtId="166" fontId="35" fillId="0" borderId="9" xfId="0" applyNumberFormat="1" applyFont="1" applyFill="1" applyBorder="1" applyAlignment="1">
      <alignment horizontal="center" vertical="center" wrapText="1"/>
    </xf>
    <xf numFmtId="9" fontId="34" fillId="0" borderId="9" xfId="18" applyNumberFormat="1" applyFont="1" applyFill="1" applyBorder="1" applyAlignment="1" applyProtection="1">
      <alignment horizontal="center" vertical="center" wrapText="1"/>
      <protection locked="0"/>
    </xf>
    <xf numFmtId="0" fontId="37" fillId="0" borderId="9" xfId="17" applyFont="1" applyFill="1" applyBorder="1" applyAlignment="1">
      <alignment horizontal="center" vertical="center" wrapText="1"/>
      <protection/>
    </xf>
    <xf numFmtId="0" fontId="38" fillId="0" borderId="9" xfId="17" applyFont="1" applyFill="1" applyBorder="1" applyAlignment="1">
      <alignment vertical="center" wrapText="1"/>
      <protection/>
    </xf>
    <xf numFmtId="0" fontId="39" fillId="0" borderId="0" xfId="0" applyFont="1" applyFill="1" applyAlignment="1">
      <alignment wrapText="1"/>
    </xf>
    <xf numFmtId="0" fontId="0" fillId="0" borderId="0" xfId="0" applyFill="1" applyAlignment="1">
      <alignment/>
    </xf>
    <xf numFmtId="0" fontId="34" fillId="0" borderId="9" xfId="18" applyFont="1" applyBorder="1" applyAlignment="1">
      <alignment horizontal="center" vertical="center" wrapText="1"/>
      <protection/>
    </xf>
    <xf numFmtId="166" fontId="0" fillId="0" borderId="9" xfId="17" applyNumberFormat="1" applyFont="1" applyBorder="1" applyAlignment="1">
      <alignment horizontal="center" vertical="center" wrapText="1"/>
      <protection/>
    </xf>
    <xf numFmtId="0" fontId="40" fillId="0" borderId="0" xfId="17" applyFont="1" applyBorder="1" applyAlignment="1">
      <alignment horizontal="left" vertical="center" wrapText="1"/>
      <protection/>
    </xf>
    <xf numFmtId="0" fontId="41" fillId="0" borderId="0" xfId="0" applyFont="1" applyBorder="1" applyAlignment="1">
      <alignment horizontal="left" vertical="center" wrapText="1"/>
    </xf>
    <xf numFmtId="0" fontId="35" fillId="0" borderId="9" xfId="0" applyFont="1" applyBorder="1" applyAlignment="1">
      <alignment horizontal="left" vertical="center"/>
    </xf>
    <xf numFmtId="0" fontId="41" fillId="0" borderId="9" xfId="0" applyFont="1" applyBorder="1" applyAlignment="1">
      <alignment horizontal="left" vertical="center" wrapText="1"/>
    </xf>
    <xf numFmtId="166" fontId="0" fillId="0" borderId="0" xfId="17" applyNumberFormat="1" applyFont="1" applyBorder="1" applyAlignment="1">
      <alignment horizontal="center" vertical="center" wrapText="1"/>
      <protection/>
    </xf>
    <xf numFmtId="2" fontId="0" fillId="0" borderId="0" xfId="0" applyNumberFormat="1" applyAlignment="1">
      <alignment horizontal="center" vertical="center"/>
    </xf>
    <xf numFmtId="4" fontId="34" fillId="0" borderId="9" xfId="18" applyNumberFormat="1" applyFont="1" applyBorder="1" applyAlignment="1" applyProtection="1">
      <alignment horizontal="center" vertical="center" wrapText="1"/>
      <protection locked="0"/>
    </xf>
    <xf numFmtId="4" fontId="34" fillId="0" borderId="9" xfId="18" applyNumberFormat="1" applyFont="1" applyBorder="1" applyAlignment="1">
      <alignment horizontal="center" vertical="center" wrapText="1"/>
      <protection/>
    </xf>
    <xf numFmtId="4" fontId="36" fillId="0" borderId="9" xfId="0" applyNumberFormat="1" applyFont="1" applyBorder="1" applyAlignment="1">
      <alignment horizontal="center" vertical="center" wrapText="1"/>
    </xf>
    <xf numFmtId="4" fontId="34" fillId="0" borderId="9" xfId="18" applyNumberFormat="1" applyFont="1" applyFill="1" applyBorder="1" applyAlignment="1">
      <alignment horizontal="center" vertical="center" wrapText="1"/>
      <protection/>
    </xf>
    <xf numFmtId="168" fontId="0" fillId="0" borderId="9" xfId="20" applyNumberFormat="1" applyBorder="1" applyAlignment="1">
      <alignment horizontal="center" vertical="center"/>
    </xf>
    <xf numFmtId="168" fontId="0" fillId="0" borderId="9" xfId="20" applyNumberFormat="1" applyFill="1" applyBorder="1" applyAlignment="1">
      <alignment horizontal="center" vertical="center"/>
    </xf>
    <xf numFmtId="4" fontId="25" fillId="0" borderId="9" xfId="18" applyNumberFormat="1" applyFill="1" applyBorder="1" applyAlignment="1">
      <alignment horizontal="center" vertical="center" wrapText="1"/>
      <protection/>
    </xf>
    <xf numFmtId="4" fontId="25" fillId="0" borderId="9" xfId="18" applyNumberFormat="1" applyBorder="1" applyAlignment="1">
      <alignment horizontal="center" vertical="center" wrapText="1"/>
      <protection/>
    </xf>
    <xf numFmtId="4" fontId="12" fillId="0" borderId="1" xfId="17" applyNumberFormat="1" applyFont="1" applyBorder="1" applyAlignment="1">
      <alignment horizontal="center" vertical="center" wrapText="1"/>
      <protection/>
    </xf>
    <xf numFmtId="4" fontId="12" fillId="0" borderId="1" xfId="17" applyNumberFormat="1" applyFont="1" applyBorder="1" applyAlignment="1">
      <alignment horizontal="center" vertical="center"/>
      <protection/>
    </xf>
    <xf numFmtId="4" fontId="12" fillId="0" borderId="4" xfId="17" applyNumberFormat="1" applyFont="1" applyBorder="1">
      <alignment/>
      <protection/>
    </xf>
    <xf numFmtId="4" fontId="12" fillId="0" borderId="11" xfId="17" applyNumberFormat="1" applyFont="1" applyBorder="1">
      <alignment/>
      <protection/>
    </xf>
    <xf numFmtId="4" fontId="12" fillId="0" borderId="0" xfId="17" applyNumberFormat="1" applyFont="1">
      <alignment/>
      <protection/>
    </xf>
    <xf numFmtId="9" fontId="12" fillId="0" borderId="1" xfId="17" applyNumberFormat="1" applyFont="1" applyBorder="1" applyAlignment="1">
      <alignment horizontal="center" vertical="center" wrapText="1"/>
      <protection/>
    </xf>
    <xf numFmtId="9" fontId="12" fillId="0" borderId="1" xfId="17" applyNumberFormat="1" applyFont="1" applyBorder="1" applyAlignment="1">
      <alignment horizontal="center" vertical="center"/>
      <protection/>
    </xf>
    <xf numFmtId="0" fontId="1" fillId="0" borderId="12" xfId="0" applyFont="1" applyBorder="1" applyAlignment="1">
      <alignment horizontal="center" vertical="center"/>
    </xf>
    <xf numFmtId="0" fontId="12" fillId="0" borderId="13" xfId="0" applyFont="1" applyBorder="1" applyAlignment="1">
      <alignment wrapText="1"/>
    </xf>
    <xf numFmtId="0" fontId="18" fillId="0" borderId="13" xfId="0" applyFont="1" applyBorder="1" applyAlignment="1">
      <alignment wrapText="1"/>
    </xf>
    <xf numFmtId="0" fontId="1" fillId="0" borderId="13" xfId="0" applyFont="1" applyFill="1" applyBorder="1" applyAlignment="1">
      <alignment horizontal="center" vertical="center"/>
    </xf>
    <xf numFmtId="0" fontId="1" fillId="0" borderId="14" xfId="0" applyFont="1" applyBorder="1" applyAlignment="1">
      <alignment horizontal="center" vertical="center"/>
    </xf>
    <xf numFmtId="0" fontId="12" fillId="0" borderId="15" xfId="0" applyFont="1" applyBorder="1" applyAlignment="1">
      <alignment wrapText="1"/>
    </xf>
    <xf numFmtId="0" fontId="18" fillId="0" borderId="15" xfId="0" applyFont="1" applyBorder="1" applyAlignment="1">
      <alignment wrapText="1"/>
    </xf>
    <xf numFmtId="0" fontId="1" fillId="0" borderId="15" xfId="0" applyFont="1" applyBorder="1" applyAlignment="1">
      <alignment horizontal="center" vertical="center"/>
    </xf>
    <xf numFmtId="4" fontId="1" fillId="0" borderId="1" xfId="20" applyNumberFormat="1" applyFont="1" applyFill="1" applyBorder="1" applyAlignment="1" applyProtection="1">
      <alignment horizontal="center" vertical="center"/>
      <protection/>
    </xf>
    <xf numFmtId="4" fontId="1" fillId="0" borderId="15" xfId="20" applyNumberFormat="1" applyFont="1" applyFill="1" applyBorder="1" applyAlignment="1" applyProtection="1">
      <alignment horizontal="center" vertical="center"/>
      <protection/>
    </xf>
    <xf numFmtId="4" fontId="1" fillId="0" borderId="13" xfId="20" applyNumberFormat="1" applyFont="1" applyFill="1" applyBorder="1" applyAlignment="1" applyProtection="1">
      <alignment horizontal="center" vertical="center"/>
      <protection/>
    </xf>
    <xf numFmtId="4" fontId="1" fillId="0" borderId="4" xfId="20" applyNumberFormat="1" applyFont="1" applyFill="1" applyBorder="1" applyAlignment="1" applyProtection="1">
      <alignment horizontal="center" vertical="center"/>
      <protection/>
    </xf>
    <xf numFmtId="4" fontId="1" fillId="0" borderId="0" xfId="0" applyNumberFormat="1" applyFont="1" applyAlignment="1">
      <alignment/>
    </xf>
    <xf numFmtId="4" fontId="1" fillId="0" borderId="0" xfId="20" applyNumberFormat="1" applyFont="1" applyFill="1" applyBorder="1" applyAlignment="1" applyProtection="1">
      <alignment horizontal="center" vertical="center"/>
      <protection/>
    </xf>
    <xf numFmtId="9" fontId="1" fillId="0" borderId="1" xfId="20" applyNumberFormat="1" applyFont="1" applyFill="1" applyBorder="1" applyAlignment="1" applyProtection="1">
      <alignment horizontal="center" vertical="center"/>
      <protection/>
    </xf>
    <xf numFmtId="9" fontId="1" fillId="0" borderId="15" xfId="20" applyNumberFormat="1" applyFont="1" applyFill="1" applyBorder="1" applyAlignment="1" applyProtection="1">
      <alignment horizontal="center" vertical="center"/>
      <protection/>
    </xf>
    <xf numFmtId="9" fontId="1" fillId="0" borderId="13" xfId="20" applyNumberFormat="1" applyFont="1" applyFill="1" applyBorder="1" applyAlignment="1" applyProtection="1">
      <alignment horizontal="center" vertical="center"/>
      <protection/>
    </xf>
    <xf numFmtId="4" fontId="1" fillId="0" borderId="1" xfId="20" applyNumberFormat="1" applyFont="1" applyFill="1" applyBorder="1" applyAlignment="1" applyProtection="1">
      <alignment horizontal="right" vertical="center"/>
      <protection/>
    </xf>
    <xf numFmtId="4" fontId="1" fillId="0" borderId="4" xfId="20" applyNumberFormat="1" applyFont="1" applyFill="1" applyBorder="1" applyAlignment="1" applyProtection="1">
      <alignment horizontal="right" vertical="center"/>
      <protection/>
    </xf>
    <xf numFmtId="4" fontId="1" fillId="0" borderId="11" xfId="20" applyNumberFormat="1" applyFont="1" applyFill="1" applyBorder="1" applyAlignment="1" applyProtection="1">
      <alignment horizontal="right" vertical="center"/>
      <protection/>
    </xf>
    <xf numFmtId="3" fontId="1" fillId="0" borderId="1" xfId="0" applyNumberFormat="1" applyFont="1" applyBorder="1" applyAlignment="1">
      <alignment horizontal="left"/>
    </xf>
    <xf numFmtId="4" fontId="1" fillId="0" borderId="1" xfId="0" applyNumberFormat="1" applyFont="1" applyBorder="1" applyAlignment="1">
      <alignment/>
    </xf>
    <xf numFmtId="4" fontId="1" fillId="0" borderId="1" xfId="0" applyNumberFormat="1" applyFont="1" applyBorder="1" applyAlignment="1">
      <alignment horizontal="left" wrapText="1"/>
    </xf>
    <xf numFmtId="4" fontId="17" fillId="0" borderId="1" xfId="0" applyNumberFormat="1" applyFont="1" applyBorder="1" applyAlignment="1">
      <alignment horizontal="left"/>
    </xf>
    <xf numFmtId="9" fontId="1" fillId="0" borderId="1" xfId="0" applyNumberFormat="1" applyFont="1" applyBorder="1" applyAlignment="1">
      <alignment horizontal="left"/>
    </xf>
    <xf numFmtId="4" fontId="1" fillId="0" borderId="1" xfId="0" applyNumberFormat="1" applyFont="1" applyBorder="1" applyAlignment="1">
      <alignment horizontal="right"/>
    </xf>
    <xf numFmtId="4" fontId="1" fillId="0" borderId="1" xfId="0" applyNumberFormat="1" applyFont="1" applyBorder="1" applyAlignment="1">
      <alignment/>
    </xf>
    <xf numFmtId="4" fontId="1" fillId="0" borderId="2" xfId="0" applyNumberFormat="1" applyFont="1" applyBorder="1" applyAlignment="1">
      <alignment/>
    </xf>
    <xf numFmtId="4" fontId="1" fillId="0" borderId="4" xfId="0" applyNumberFormat="1" applyFont="1" applyBorder="1" applyAlignment="1">
      <alignment/>
    </xf>
    <xf numFmtId="9" fontId="1" fillId="0" borderId="1" xfId="0" applyNumberFormat="1" applyFont="1" applyBorder="1" applyAlignment="1">
      <alignment/>
    </xf>
    <xf numFmtId="4" fontId="1" fillId="0" borderId="0" xfId="0" applyNumberFormat="1" applyFont="1" applyAlignment="1">
      <alignment/>
    </xf>
    <xf numFmtId="0" fontId="31" fillId="0" borderId="9" xfId="17" applyFont="1" applyFill="1" applyBorder="1" applyAlignment="1">
      <alignment horizontal="center" vertical="center" wrapText="1"/>
      <protection/>
    </xf>
    <xf numFmtId="4" fontId="36" fillId="0" borderId="9" xfId="0" applyNumberFormat="1" applyFont="1" applyFill="1" applyBorder="1" applyAlignment="1">
      <alignment horizontal="center" vertical="center" wrapText="1"/>
    </xf>
    <xf numFmtId="0" fontId="0" fillId="0" borderId="0" xfId="0" applyFill="1" applyAlignment="1">
      <alignment wrapText="1"/>
    </xf>
    <xf numFmtId="0" fontId="9" fillId="0" borderId="0" xfId="17" applyFont="1" applyBorder="1" applyAlignment="1">
      <alignment horizontal="center" vertical="center" wrapText="1"/>
      <protection/>
    </xf>
    <xf numFmtId="0" fontId="17" fillId="0" borderId="0" xfId="0" applyFont="1" applyAlignment="1">
      <alignment horizontal="left" wrapText="1"/>
    </xf>
    <xf numFmtId="0" fontId="42" fillId="0" borderId="0" xfId="17" applyFont="1" applyBorder="1" applyAlignment="1">
      <alignment horizontal="center" vertical="center" wrapText="1"/>
      <protection/>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9" xfId="0" applyFont="1" applyBorder="1" applyAlignment="1">
      <alignment horizontal="center" vertical="center"/>
    </xf>
    <xf numFmtId="0" fontId="0" fillId="0" borderId="0" xfId="0" applyAlignment="1">
      <alignment horizontal="left"/>
    </xf>
    <xf numFmtId="0" fontId="40" fillId="0" borderId="16" xfId="17" applyFont="1" applyBorder="1" applyAlignment="1">
      <alignment horizontal="left" vertical="center" wrapText="1"/>
      <protection/>
    </xf>
    <xf numFmtId="0" fontId="41" fillId="0" borderId="17" xfId="0" applyFont="1" applyBorder="1" applyAlignment="1">
      <alignment horizontal="left" vertical="center" wrapText="1"/>
    </xf>
    <xf numFmtId="0" fontId="41" fillId="0" borderId="18" xfId="0" applyFont="1" applyBorder="1" applyAlignment="1">
      <alignment horizontal="left" vertical="center" wrapText="1"/>
    </xf>
    <xf numFmtId="0" fontId="21" fillId="0" borderId="0" xfId="0" applyFont="1" applyAlignment="1">
      <alignment horizontal="left" wrapText="1"/>
    </xf>
  </cellXfs>
  <cellStyles count="8">
    <cellStyle name="Normal" xfId="0"/>
    <cellStyle name="Comma" xfId="15"/>
    <cellStyle name="Comma [0]" xfId="16"/>
    <cellStyle name="Excel Built-in Normal" xfId="17"/>
    <cellStyle name="Normalny_Arkusz1"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9"/>
  <sheetViews>
    <sheetView tabSelected="1" zoomScale="85" zoomScaleNormal="85" workbookViewId="0" topLeftCell="A1">
      <selection activeCell="F7" sqref="F7:G7"/>
    </sheetView>
  </sheetViews>
  <sheetFormatPr defaultColWidth="9.140625" defaultRowHeight="12.75"/>
  <cols>
    <col min="1" max="1" width="4.28125" style="16" customWidth="1"/>
    <col min="2" max="2" width="56.28125" style="16" customWidth="1"/>
    <col min="3" max="3" width="18.421875" style="16" customWidth="1"/>
    <col min="4" max="4" width="5.00390625" style="16" customWidth="1"/>
    <col min="5" max="5" width="5.7109375" style="16" customWidth="1"/>
    <col min="6" max="6" width="10.8515625" style="16" customWidth="1"/>
    <col min="7" max="7" width="6.00390625" style="16" customWidth="1"/>
    <col min="8" max="8" width="12.28125" style="16" customWidth="1"/>
    <col min="9" max="9" width="12.7109375" style="16" customWidth="1"/>
    <col min="10" max="10" width="11.57421875" style="16" customWidth="1"/>
    <col min="11" max="16384" width="10.28125" style="16" customWidth="1"/>
  </cols>
  <sheetData>
    <row r="1" spans="1:10" ht="14.25">
      <c r="A1" s="14"/>
      <c r="B1" s="14"/>
      <c r="C1" s="14"/>
      <c r="D1" s="15"/>
      <c r="E1" s="15"/>
      <c r="F1" s="14"/>
      <c r="G1" s="14"/>
      <c r="H1" s="14"/>
      <c r="I1" s="14"/>
      <c r="J1" s="14"/>
    </row>
    <row r="2" spans="1:10" ht="15" customHeight="1">
      <c r="A2" s="14"/>
      <c r="B2" s="14"/>
      <c r="C2" s="14"/>
      <c r="D2" s="14"/>
      <c r="E2" s="14"/>
      <c r="F2" s="195" t="s">
        <v>167</v>
      </c>
      <c r="G2" s="195"/>
      <c r="H2" s="14"/>
      <c r="I2" s="14"/>
      <c r="J2" s="14"/>
    </row>
    <row r="3" spans="1:10" s="18" customFormat="1" ht="23.25">
      <c r="A3" s="17"/>
      <c r="B3" s="17" t="s">
        <v>156</v>
      </c>
      <c r="C3" s="17"/>
      <c r="D3" s="17"/>
      <c r="E3" s="17"/>
      <c r="F3" s="17"/>
      <c r="G3" s="17"/>
      <c r="H3" s="17"/>
      <c r="I3" s="17"/>
      <c r="J3" s="17"/>
    </row>
    <row r="4" spans="1:10" ht="14.25">
      <c r="A4" s="14"/>
      <c r="B4" s="14"/>
      <c r="C4" s="14"/>
      <c r="D4" s="14"/>
      <c r="E4" s="14"/>
      <c r="F4" s="14"/>
      <c r="G4" s="14"/>
      <c r="H4" s="14"/>
      <c r="I4" s="14"/>
      <c r="J4" s="14"/>
    </row>
    <row r="5" spans="1:10" ht="14.25">
      <c r="A5" s="14"/>
      <c r="B5" s="14"/>
      <c r="C5" s="14"/>
      <c r="D5" s="14"/>
      <c r="E5" s="14"/>
      <c r="F5" s="14"/>
      <c r="G5" s="14"/>
      <c r="H5" s="14"/>
      <c r="I5" s="14"/>
      <c r="J5" s="14"/>
    </row>
    <row r="6" spans="1:10" ht="43.5" customHeight="1">
      <c r="A6" s="19" t="s">
        <v>0</v>
      </c>
      <c r="B6" s="19" t="s">
        <v>1</v>
      </c>
      <c r="C6" s="19" t="s">
        <v>2</v>
      </c>
      <c r="D6" s="19" t="s">
        <v>3</v>
      </c>
      <c r="E6" s="19" t="s">
        <v>4</v>
      </c>
      <c r="F6" s="19" t="s">
        <v>5</v>
      </c>
      <c r="G6" s="19" t="s">
        <v>6</v>
      </c>
      <c r="H6" s="19" t="s">
        <v>7</v>
      </c>
      <c r="I6" s="19" t="s">
        <v>8</v>
      </c>
      <c r="J6" s="19" t="s">
        <v>9</v>
      </c>
    </row>
    <row r="7" spans="1:10" ht="98.25" customHeight="1">
      <c r="A7" s="19">
        <v>1</v>
      </c>
      <c r="B7" s="20" t="s">
        <v>26</v>
      </c>
      <c r="C7" s="19"/>
      <c r="D7" s="19" t="s">
        <v>11</v>
      </c>
      <c r="E7" s="19">
        <v>10</v>
      </c>
      <c r="F7" s="154"/>
      <c r="G7" s="159"/>
      <c r="H7" s="154">
        <f>(F7*G7)+F7</f>
        <v>0</v>
      </c>
      <c r="I7" s="154">
        <f>E7*F7</f>
        <v>0</v>
      </c>
      <c r="J7" s="154">
        <f>(I7*G7)+I7</f>
        <v>0</v>
      </c>
    </row>
    <row r="8" spans="1:10" ht="63">
      <c r="A8" s="19">
        <v>2</v>
      </c>
      <c r="B8" s="20" t="s">
        <v>14</v>
      </c>
      <c r="C8" s="19"/>
      <c r="D8" s="19" t="s">
        <v>11</v>
      </c>
      <c r="E8" s="19">
        <v>5</v>
      </c>
      <c r="F8" s="154"/>
      <c r="G8" s="159"/>
      <c r="H8" s="154">
        <f aca="true" t="shared" si="0" ref="H8:H22">(F8*G8)+F8</f>
        <v>0</v>
      </c>
      <c r="I8" s="154">
        <f aca="true" t="shared" si="1" ref="I8:I22">E8*F8</f>
        <v>0</v>
      </c>
      <c r="J8" s="154">
        <f aca="true" t="shared" si="2" ref="J8:J22">(I8*G8)+I8</f>
        <v>0</v>
      </c>
    </row>
    <row r="9" spans="1:10" ht="63">
      <c r="A9" s="19">
        <v>3</v>
      </c>
      <c r="B9" s="20" t="s">
        <v>15</v>
      </c>
      <c r="C9" s="19"/>
      <c r="D9" s="19" t="s">
        <v>11</v>
      </c>
      <c r="E9" s="19">
        <v>10</v>
      </c>
      <c r="F9" s="154"/>
      <c r="G9" s="159"/>
      <c r="H9" s="154">
        <f t="shared" si="0"/>
        <v>0</v>
      </c>
      <c r="I9" s="154">
        <f t="shared" si="1"/>
        <v>0</v>
      </c>
      <c r="J9" s="154">
        <f t="shared" si="2"/>
        <v>0</v>
      </c>
    </row>
    <row r="10" spans="1:10" s="22" customFormat="1" ht="63">
      <c r="A10" s="19">
        <v>4</v>
      </c>
      <c r="B10" s="20" t="s">
        <v>27</v>
      </c>
      <c r="C10" s="20"/>
      <c r="D10" s="20"/>
      <c r="E10" s="21">
        <v>6</v>
      </c>
      <c r="F10" s="154"/>
      <c r="G10" s="159"/>
      <c r="H10" s="154">
        <f t="shared" si="0"/>
        <v>0</v>
      </c>
      <c r="I10" s="154">
        <f t="shared" si="1"/>
        <v>0</v>
      </c>
      <c r="J10" s="154">
        <f t="shared" si="2"/>
        <v>0</v>
      </c>
    </row>
    <row r="11" spans="1:10" s="22" customFormat="1" ht="31.5">
      <c r="A11" s="19">
        <v>5</v>
      </c>
      <c r="B11" s="23" t="s">
        <v>16</v>
      </c>
      <c r="C11" s="23"/>
      <c r="D11" s="23" t="s">
        <v>11</v>
      </c>
      <c r="E11" s="21">
        <v>5</v>
      </c>
      <c r="F11" s="154"/>
      <c r="G11" s="159"/>
      <c r="H11" s="154">
        <f t="shared" si="0"/>
        <v>0</v>
      </c>
      <c r="I11" s="154">
        <f t="shared" si="1"/>
        <v>0</v>
      </c>
      <c r="J11" s="154">
        <f t="shared" si="2"/>
        <v>0</v>
      </c>
    </row>
    <row r="12" spans="1:10" s="22" customFormat="1" ht="78.75" customHeight="1">
      <c r="A12" s="19">
        <v>6</v>
      </c>
      <c r="B12" s="23" t="s">
        <v>17</v>
      </c>
      <c r="C12" s="23"/>
      <c r="D12" s="23" t="s">
        <v>11</v>
      </c>
      <c r="E12" s="21">
        <v>5</v>
      </c>
      <c r="F12" s="154"/>
      <c r="G12" s="159"/>
      <c r="H12" s="154">
        <f t="shared" si="0"/>
        <v>0</v>
      </c>
      <c r="I12" s="154">
        <f t="shared" si="1"/>
        <v>0</v>
      </c>
      <c r="J12" s="154">
        <f t="shared" si="2"/>
        <v>0</v>
      </c>
    </row>
    <row r="13" spans="1:10" s="22" customFormat="1" ht="61.5" customHeight="1">
      <c r="A13" s="19">
        <v>7</v>
      </c>
      <c r="B13" s="23" t="s">
        <v>18</v>
      </c>
      <c r="C13" s="23"/>
      <c r="D13" s="23" t="s">
        <v>11</v>
      </c>
      <c r="E13" s="21">
        <v>5</v>
      </c>
      <c r="F13" s="154"/>
      <c r="G13" s="159"/>
      <c r="H13" s="154">
        <f t="shared" si="0"/>
        <v>0</v>
      </c>
      <c r="I13" s="154">
        <f t="shared" si="1"/>
        <v>0</v>
      </c>
      <c r="J13" s="154">
        <f t="shared" si="2"/>
        <v>0</v>
      </c>
    </row>
    <row r="14" spans="1:10" s="22" customFormat="1" ht="111" customHeight="1">
      <c r="A14" s="19">
        <v>8</v>
      </c>
      <c r="B14" s="23" t="s">
        <v>28</v>
      </c>
      <c r="C14" s="23"/>
      <c r="D14" s="23" t="s">
        <v>11</v>
      </c>
      <c r="E14" s="21">
        <v>4</v>
      </c>
      <c r="F14" s="154"/>
      <c r="G14" s="159"/>
      <c r="H14" s="154">
        <f t="shared" si="0"/>
        <v>0</v>
      </c>
      <c r="I14" s="154">
        <f t="shared" si="1"/>
        <v>0</v>
      </c>
      <c r="J14" s="154">
        <f t="shared" si="2"/>
        <v>0</v>
      </c>
    </row>
    <row r="15" spans="1:10" s="22" customFormat="1" ht="49.5" customHeight="1">
      <c r="A15" s="19">
        <v>9</v>
      </c>
      <c r="B15" s="23" t="s">
        <v>19</v>
      </c>
      <c r="C15" s="23"/>
      <c r="D15" s="23" t="s">
        <v>11</v>
      </c>
      <c r="E15" s="21">
        <v>10</v>
      </c>
      <c r="F15" s="154"/>
      <c r="G15" s="159"/>
      <c r="H15" s="154">
        <f t="shared" si="0"/>
        <v>0</v>
      </c>
      <c r="I15" s="154">
        <f t="shared" si="1"/>
        <v>0</v>
      </c>
      <c r="J15" s="154">
        <f t="shared" si="2"/>
        <v>0</v>
      </c>
    </row>
    <row r="16" spans="1:10" s="22" customFormat="1" ht="99" customHeight="1">
      <c r="A16" s="19">
        <v>10</v>
      </c>
      <c r="B16" s="23" t="s">
        <v>29</v>
      </c>
      <c r="C16" s="23"/>
      <c r="D16" s="23" t="s">
        <v>11</v>
      </c>
      <c r="E16" s="21">
        <v>14</v>
      </c>
      <c r="F16" s="154"/>
      <c r="G16" s="159"/>
      <c r="H16" s="154">
        <f t="shared" si="0"/>
        <v>0</v>
      </c>
      <c r="I16" s="154">
        <f t="shared" si="1"/>
        <v>0</v>
      </c>
      <c r="J16" s="154">
        <f t="shared" si="2"/>
        <v>0</v>
      </c>
    </row>
    <row r="17" spans="1:10" s="22" customFormat="1" ht="343.5" customHeight="1">
      <c r="A17" s="19">
        <v>11</v>
      </c>
      <c r="B17" s="23" t="s">
        <v>30</v>
      </c>
      <c r="C17" s="23"/>
      <c r="D17" s="23" t="s">
        <v>11</v>
      </c>
      <c r="E17" s="21">
        <v>6</v>
      </c>
      <c r="F17" s="155"/>
      <c r="G17" s="159"/>
      <c r="H17" s="154">
        <f t="shared" si="0"/>
        <v>0</v>
      </c>
      <c r="I17" s="154">
        <f t="shared" si="1"/>
        <v>0</v>
      </c>
      <c r="J17" s="154">
        <f t="shared" si="2"/>
        <v>0</v>
      </c>
    </row>
    <row r="18" spans="1:10" s="22" customFormat="1" ht="53.25" customHeight="1">
      <c r="A18" s="19">
        <v>12</v>
      </c>
      <c r="B18" s="23" t="s">
        <v>20</v>
      </c>
      <c r="C18" s="23"/>
      <c r="D18" s="23" t="s">
        <v>11</v>
      </c>
      <c r="E18" s="21">
        <v>15</v>
      </c>
      <c r="F18" s="155"/>
      <c r="G18" s="160"/>
      <c r="H18" s="154">
        <f t="shared" si="0"/>
        <v>0</v>
      </c>
      <c r="I18" s="154">
        <f t="shared" si="1"/>
        <v>0</v>
      </c>
      <c r="J18" s="154">
        <f t="shared" si="2"/>
        <v>0</v>
      </c>
    </row>
    <row r="19" spans="1:10" s="22" customFormat="1" ht="97.5" customHeight="1">
      <c r="A19" s="19">
        <v>13</v>
      </c>
      <c r="B19" s="23" t="s">
        <v>31</v>
      </c>
      <c r="C19" s="23"/>
      <c r="D19" s="23" t="s">
        <v>11</v>
      </c>
      <c r="E19" s="21">
        <v>5</v>
      </c>
      <c r="F19" s="155"/>
      <c r="G19" s="160"/>
      <c r="H19" s="154">
        <f t="shared" si="0"/>
        <v>0</v>
      </c>
      <c r="I19" s="154">
        <f t="shared" si="1"/>
        <v>0</v>
      </c>
      <c r="J19" s="154">
        <f t="shared" si="2"/>
        <v>0</v>
      </c>
    </row>
    <row r="20" spans="1:10" s="22" customFormat="1" ht="90.75" customHeight="1">
      <c r="A20" s="19">
        <v>14</v>
      </c>
      <c r="B20" s="23" t="s">
        <v>21</v>
      </c>
      <c r="C20" s="23"/>
      <c r="D20" s="23" t="s">
        <v>11</v>
      </c>
      <c r="E20" s="21">
        <v>1</v>
      </c>
      <c r="F20" s="155"/>
      <c r="G20" s="160"/>
      <c r="H20" s="154">
        <f t="shared" si="0"/>
        <v>0</v>
      </c>
      <c r="I20" s="154">
        <f t="shared" si="1"/>
        <v>0</v>
      </c>
      <c r="J20" s="154">
        <f t="shared" si="2"/>
        <v>0</v>
      </c>
    </row>
    <row r="21" spans="1:10" s="22" customFormat="1" ht="47.25" customHeight="1">
      <c r="A21" s="19">
        <v>15</v>
      </c>
      <c r="B21" s="23" t="s">
        <v>22</v>
      </c>
      <c r="C21" s="23"/>
      <c r="D21" s="23" t="s">
        <v>11</v>
      </c>
      <c r="E21" s="21">
        <v>2</v>
      </c>
      <c r="F21" s="155"/>
      <c r="G21" s="160"/>
      <c r="H21" s="154">
        <f t="shared" si="0"/>
        <v>0</v>
      </c>
      <c r="I21" s="154">
        <f t="shared" si="1"/>
        <v>0</v>
      </c>
      <c r="J21" s="154">
        <f t="shared" si="2"/>
        <v>0</v>
      </c>
    </row>
    <row r="22" spans="1:10" s="22" customFormat="1" ht="47.25">
      <c r="A22" s="19">
        <v>16</v>
      </c>
      <c r="B22" s="23" t="s">
        <v>23</v>
      </c>
      <c r="C22" s="23"/>
      <c r="D22" s="23" t="s">
        <v>11</v>
      </c>
      <c r="E22" s="21">
        <v>3</v>
      </c>
      <c r="F22" s="155"/>
      <c r="G22" s="160"/>
      <c r="H22" s="154">
        <f t="shared" si="0"/>
        <v>0</v>
      </c>
      <c r="I22" s="154">
        <f t="shared" si="1"/>
        <v>0</v>
      </c>
      <c r="J22" s="154">
        <f t="shared" si="2"/>
        <v>0</v>
      </c>
    </row>
    <row r="23" spans="1:10" s="22" customFormat="1" ht="15.75">
      <c r="A23" s="24"/>
      <c r="B23" s="25" t="s">
        <v>13</v>
      </c>
      <c r="C23" s="25"/>
      <c r="D23" s="25"/>
      <c r="E23" s="25"/>
      <c r="F23" s="156"/>
      <c r="G23" s="156"/>
      <c r="H23" s="156"/>
      <c r="I23" s="156">
        <f>SUM(I7:I22)</f>
        <v>0</v>
      </c>
      <c r="J23" s="157">
        <f>SUM(J7:J22)</f>
        <v>0</v>
      </c>
    </row>
    <row r="24" spans="1:10" s="22" customFormat="1" ht="15.75">
      <c r="A24" s="26"/>
      <c r="B24" s="26"/>
      <c r="C24" s="26"/>
      <c r="D24" s="26"/>
      <c r="E24" s="26"/>
      <c r="F24" s="158"/>
      <c r="G24" s="158"/>
      <c r="H24" s="158" t="s">
        <v>162</v>
      </c>
      <c r="I24" s="158">
        <f>J23-I23</f>
        <v>0</v>
      </c>
      <c r="J24" s="158"/>
    </row>
    <row r="25" spans="1:10" s="22" customFormat="1" ht="15.75">
      <c r="A25" s="26"/>
      <c r="B25" s="26"/>
      <c r="C25" s="26"/>
      <c r="D25" s="26"/>
      <c r="E25" s="26"/>
      <c r="F25" s="26"/>
      <c r="G25" s="26"/>
      <c r="H25" s="26"/>
      <c r="I25" s="26"/>
      <c r="J25" s="26"/>
    </row>
    <row r="26" spans="1:10" s="22" customFormat="1" ht="15.75">
      <c r="A26" s="26"/>
      <c r="B26" s="26" t="s">
        <v>24</v>
      </c>
      <c r="C26" s="26"/>
      <c r="D26" s="26"/>
      <c r="E26" s="26"/>
      <c r="F26" s="26"/>
      <c r="G26" s="26"/>
      <c r="H26" s="26"/>
      <c r="I26" s="26"/>
      <c r="J26" s="26"/>
    </row>
    <row r="27" spans="1:10" s="22" customFormat="1" ht="15.75">
      <c r="A27" s="26"/>
      <c r="B27" s="26" t="s">
        <v>25</v>
      </c>
      <c r="C27" s="26"/>
      <c r="D27" s="26"/>
      <c r="E27" s="26"/>
      <c r="F27" s="26"/>
      <c r="G27" s="26"/>
      <c r="H27" s="26"/>
      <c r="I27" s="26"/>
      <c r="J27" s="26"/>
    </row>
    <row r="28" spans="1:10" s="22" customFormat="1" ht="15.75">
      <c r="A28" s="26"/>
      <c r="B28" s="26"/>
      <c r="C28" s="26"/>
      <c r="D28" s="26"/>
      <c r="E28" s="26"/>
      <c r="F28" s="26"/>
      <c r="G28" s="26"/>
      <c r="H28" s="26"/>
      <c r="I28" s="26"/>
      <c r="J28" s="26"/>
    </row>
    <row r="29" spans="1:10" s="22" customFormat="1" ht="15.75">
      <c r="A29" s="26"/>
      <c r="B29" s="26"/>
      <c r="C29" s="26"/>
      <c r="D29" s="26"/>
      <c r="E29" s="26"/>
      <c r="F29" s="26"/>
      <c r="G29" s="26"/>
      <c r="H29" s="26"/>
      <c r="I29" s="26"/>
      <c r="J29" s="26"/>
    </row>
    <row r="30" s="22" customFormat="1" ht="15"/>
    <row r="31" s="22" customFormat="1" ht="15"/>
    <row r="32" s="22" customFormat="1" ht="15"/>
    <row r="33" s="22" customFormat="1" ht="15"/>
    <row r="34" s="22" customFormat="1" ht="15"/>
    <row r="35" s="22" customFormat="1" ht="15"/>
    <row r="36" s="22" customFormat="1" ht="15"/>
    <row r="37" s="22" customFormat="1" ht="15"/>
    <row r="38" s="22" customFormat="1" ht="15"/>
    <row r="39" s="22" customFormat="1" ht="15"/>
    <row r="40" s="22" customFormat="1" ht="15"/>
    <row r="41" s="22" customFormat="1" ht="15"/>
    <row r="42" s="22" customFormat="1" ht="15"/>
    <row r="43" s="22" customFormat="1" ht="15"/>
    <row r="44" s="22" customFormat="1" ht="15"/>
    <row r="45" s="22" customFormat="1" ht="15"/>
    <row r="46" s="22" customFormat="1" ht="15"/>
  </sheetData>
  <sheetProtection selectLockedCells="1" selectUnlockedCells="1"/>
  <mergeCells count="1">
    <mergeCell ref="F2:G2"/>
  </mergeCells>
  <printOptions/>
  <pageMargins left="0.3298611111111111" right="0.3402777777777778"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35"/>
  <sheetViews>
    <sheetView zoomScale="70" zoomScaleNormal="70" workbookViewId="0" topLeftCell="A1">
      <selection activeCell="H5" sqref="H5"/>
    </sheetView>
  </sheetViews>
  <sheetFormatPr defaultColWidth="9.140625" defaultRowHeight="12.75"/>
  <cols>
    <col min="1" max="1" width="5.00390625" style="0" customWidth="1"/>
    <col min="2" max="2" width="55.57421875" style="0" customWidth="1"/>
    <col min="3" max="3" width="17.28125" style="0" customWidth="1"/>
    <col min="4" max="4" width="5.00390625" style="0" customWidth="1"/>
    <col min="5" max="5" width="5.8515625" style="0" customWidth="1"/>
    <col min="6" max="6" width="10.28125" style="0" customWidth="1"/>
    <col min="7" max="7" width="5.7109375" style="0" customWidth="1"/>
    <col min="8" max="8" width="11.140625" style="0" customWidth="1"/>
    <col min="9" max="9" width="12.7109375" style="0" customWidth="1"/>
    <col min="10" max="10" width="15.00390625" style="0" customWidth="1"/>
  </cols>
  <sheetData>
    <row r="1" spans="1:10" ht="12.75">
      <c r="A1" s="27"/>
      <c r="B1" s="27"/>
      <c r="C1" s="27"/>
      <c r="D1" s="27"/>
      <c r="E1" s="27"/>
      <c r="F1" s="27"/>
      <c r="G1" s="27"/>
      <c r="H1" s="197" t="s">
        <v>168</v>
      </c>
      <c r="I1" s="197"/>
      <c r="J1" s="27"/>
    </row>
    <row r="2" spans="1:10" s="29" customFormat="1" ht="20.25">
      <c r="A2" s="28"/>
      <c r="B2" s="28"/>
      <c r="C2" s="28"/>
      <c r="D2" s="28" t="s">
        <v>157</v>
      </c>
      <c r="E2" s="28"/>
      <c r="F2" s="28"/>
      <c r="G2" s="28"/>
      <c r="H2" s="28"/>
      <c r="I2" s="28"/>
      <c r="J2" s="28"/>
    </row>
    <row r="3" spans="1:10" ht="9.75" customHeight="1" thickBot="1">
      <c r="A3" s="27"/>
      <c r="B3" s="27"/>
      <c r="C3" s="27"/>
      <c r="D3" s="27"/>
      <c r="E3" s="27"/>
      <c r="F3" s="27"/>
      <c r="G3" s="27"/>
      <c r="H3" s="27"/>
      <c r="I3" s="27"/>
      <c r="J3" s="27"/>
    </row>
    <row r="4" spans="1:10" ht="64.5" customHeight="1">
      <c r="A4" s="30" t="s">
        <v>0</v>
      </c>
      <c r="B4" s="31" t="s">
        <v>1</v>
      </c>
      <c r="C4" s="32" t="s">
        <v>2</v>
      </c>
      <c r="D4" s="31" t="s">
        <v>32</v>
      </c>
      <c r="E4" s="31" t="s">
        <v>4</v>
      </c>
      <c r="F4" s="32" t="s">
        <v>33</v>
      </c>
      <c r="G4" s="32" t="s">
        <v>165</v>
      </c>
      <c r="H4" s="32" t="s">
        <v>7</v>
      </c>
      <c r="I4" s="32" t="s">
        <v>8</v>
      </c>
      <c r="J4" s="31" t="s">
        <v>34</v>
      </c>
    </row>
    <row r="5" spans="1:10" ht="239.25" customHeight="1">
      <c r="A5" s="33">
        <v>1</v>
      </c>
      <c r="B5" s="34" t="s">
        <v>164</v>
      </c>
      <c r="C5" s="35"/>
      <c r="D5" s="36" t="s">
        <v>35</v>
      </c>
      <c r="E5" s="36">
        <v>12</v>
      </c>
      <c r="F5" s="169"/>
      <c r="G5" s="175"/>
      <c r="H5" s="178">
        <f>(F5*G5)+F5</f>
        <v>0</v>
      </c>
      <c r="I5" s="178">
        <f>(E5*F5)</f>
        <v>0</v>
      </c>
      <c r="J5" s="178">
        <f>(I5*G5)+I5</f>
        <v>0</v>
      </c>
    </row>
    <row r="6" spans="1:10" ht="126">
      <c r="A6" s="33">
        <v>2</v>
      </c>
      <c r="B6" s="34" t="s">
        <v>36</v>
      </c>
      <c r="C6" s="35"/>
      <c r="D6" s="36" t="s">
        <v>35</v>
      </c>
      <c r="E6" s="36">
        <v>3</v>
      </c>
      <c r="F6" s="169"/>
      <c r="G6" s="175"/>
      <c r="H6" s="178">
        <f aca="true" t="shared" si="0" ref="H6:H21">(F6*G6)+F6</f>
        <v>0</v>
      </c>
      <c r="I6" s="178">
        <f aca="true" t="shared" si="1" ref="I6:I21">(E6*F6)</f>
        <v>0</v>
      </c>
      <c r="J6" s="178">
        <f aca="true" t="shared" si="2" ref="J6:J21">(I6*G6)+I6</f>
        <v>0</v>
      </c>
    </row>
    <row r="7" spans="1:10" ht="61.5" customHeight="1">
      <c r="A7" s="33">
        <v>3</v>
      </c>
      <c r="B7" s="34" t="s">
        <v>37</v>
      </c>
      <c r="C7" s="35"/>
      <c r="D7" s="36" t="s">
        <v>11</v>
      </c>
      <c r="E7" s="36">
        <v>2</v>
      </c>
      <c r="F7" s="169"/>
      <c r="G7" s="175"/>
      <c r="H7" s="178">
        <f t="shared" si="0"/>
        <v>0</v>
      </c>
      <c r="I7" s="178">
        <f t="shared" si="1"/>
        <v>0</v>
      </c>
      <c r="J7" s="178">
        <f t="shared" si="2"/>
        <v>0</v>
      </c>
    </row>
    <row r="8" spans="1:10" ht="62.25" customHeight="1">
      <c r="A8" s="33">
        <v>4</v>
      </c>
      <c r="B8" s="34" t="s">
        <v>38</v>
      </c>
      <c r="C8" s="35"/>
      <c r="D8" s="36" t="s">
        <v>11</v>
      </c>
      <c r="E8" s="36">
        <v>3</v>
      </c>
      <c r="F8" s="169"/>
      <c r="G8" s="175"/>
      <c r="H8" s="178">
        <f t="shared" si="0"/>
        <v>0</v>
      </c>
      <c r="I8" s="178">
        <f t="shared" si="1"/>
        <v>0</v>
      </c>
      <c r="J8" s="178">
        <f t="shared" si="2"/>
        <v>0</v>
      </c>
    </row>
    <row r="9" spans="1:10" ht="31.5">
      <c r="A9" s="33">
        <v>5</v>
      </c>
      <c r="B9" s="34" t="s">
        <v>39</v>
      </c>
      <c r="C9" s="35"/>
      <c r="D9" s="36" t="s">
        <v>11</v>
      </c>
      <c r="E9" s="36">
        <v>1</v>
      </c>
      <c r="F9" s="169"/>
      <c r="G9" s="175"/>
      <c r="H9" s="178">
        <f t="shared" si="0"/>
        <v>0</v>
      </c>
      <c r="I9" s="178">
        <f t="shared" si="1"/>
        <v>0</v>
      </c>
      <c r="J9" s="178">
        <f t="shared" si="2"/>
        <v>0</v>
      </c>
    </row>
    <row r="10" spans="1:10" ht="48.75" customHeight="1">
      <c r="A10" s="33">
        <v>6</v>
      </c>
      <c r="B10" s="34" t="s">
        <v>40</v>
      </c>
      <c r="C10" s="35"/>
      <c r="D10" s="36" t="s">
        <v>11</v>
      </c>
      <c r="E10" s="36">
        <v>40</v>
      </c>
      <c r="F10" s="169"/>
      <c r="G10" s="175"/>
      <c r="H10" s="178">
        <f t="shared" si="0"/>
        <v>0</v>
      </c>
      <c r="I10" s="178">
        <f t="shared" si="1"/>
        <v>0</v>
      </c>
      <c r="J10" s="178">
        <f t="shared" si="2"/>
        <v>0</v>
      </c>
    </row>
    <row r="11" spans="1:10" ht="60" customHeight="1">
      <c r="A11" s="33">
        <v>7</v>
      </c>
      <c r="B11" s="34" t="s">
        <v>41</v>
      </c>
      <c r="C11" s="35"/>
      <c r="D11" s="36" t="s">
        <v>11</v>
      </c>
      <c r="E11" s="36">
        <v>15</v>
      </c>
      <c r="F11" s="169"/>
      <c r="G11" s="175"/>
      <c r="H11" s="178">
        <f t="shared" si="0"/>
        <v>0</v>
      </c>
      <c r="I11" s="178">
        <f t="shared" si="1"/>
        <v>0</v>
      </c>
      <c r="J11" s="178">
        <f t="shared" si="2"/>
        <v>0</v>
      </c>
    </row>
    <row r="12" spans="1:10" ht="108.75" customHeight="1">
      <c r="A12" s="33">
        <v>8</v>
      </c>
      <c r="B12" s="37" t="s">
        <v>42</v>
      </c>
      <c r="C12" s="38"/>
      <c r="D12" s="36" t="s">
        <v>11</v>
      </c>
      <c r="E12" s="36">
        <v>8</v>
      </c>
      <c r="F12" s="169"/>
      <c r="G12" s="175"/>
      <c r="H12" s="178">
        <f t="shared" si="0"/>
        <v>0</v>
      </c>
      <c r="I12" s="178">
        <f t="shared" si="1"/>
        <v>0</v>
      </c>
      <c r="J12" s="178">
        <f t="shared" si="2"/>
        <v>0</v>
      </c>
    </row>
    <row r="13" spans="1:10" ht="60.75" customHeight="1">
      <c r="A13" s="165">
        <v>9</v>
      </c>
      <c r="B13" s="166" t="s">
        <v>43</v>
      </c>
      <c r="C13" s="167"/>
      <c r="D13" s="168" t="s">
        <v>11</v>
      </c>
      <c r="E13" s="168">
        <v>2</v>
      </c>
      <c r="F13" s="170"/>
      <c r="G13" s="176"/>
      <c r="H13" s="178">
        <f t="shared" si="0"/>
        <v>0</v>
      </c>
      <c r="I13" s="178">
        <f t="shared" si="1"/>
        <v>0</v>
      </c>
      <c r="J13" s="178">
        <f t="shared" si="2"/>
        <v>0</v>
      </c>
    </row>
    <row r="14" spans="1:10" ht="81" customHeight="1">
      <c r="A14" s="161">
        <v>10</v>
      </c>
      <c r="B14" s="162" t="s">
        <v>44</v>
      </c>
      <c r="C14" s="163"/>
      <c r="D14" s="164" t="s">
        <v>11</v>
      </c>
      <c r="E14" s="164">
        <v>10</v>
      </c>
      <c r="F14" s="171"/>
      <c r="G14" s="177"/>
      <c r="H14" s="178">
        <f t="shared" si="0"/>
        <v>0</v>
      </c>
      <c r="I14" s="178">
        <f t="shared" si="1"/>
        <v>0</v>
      </c>
      <c r="J14" s="178">
        <f t="shared" si="2"/>
        <v>0</v>
      </c>
    </row>
    <row r="15" spans="1:10" ht="243.75" customHeight="1">
      <c r="A15" s="33">
        <v>11</v>
      </c>
      <c r="B15" s="34" t="s">
        <v>45</v>
      </c>
      <c r="C15" s="35"/>
      <c r="D15" s="39" t="s">
        <v>11</v>
      </c>
      <c r="E15" s="39">
        <v>5</v>
      </c>
      <c r="F15" s="169"/>
      <c r="G15" s="175"/>
      <c r="H15" s="178">
        <f t="shared" si="0"/>
        <v>0</v>
      </c>
      <c r="I15" s="178">
        <f t="shared" si="1"/>
        <v>0</v>
      </c>
      <c r="J15" s="178">
        <f t="shared" si="2"/>
        <v>0</v>
      </c>
    </row>
    <row r="16" spans="1:10" ht="203.25" customHeight="1">
      <c r="A16" s="33">
        <v>12</v>
      </c>
      <c r="B16" s="34" t="s">
        <v>46</v>
      </c>
      <c r="C16" s="35"/>
      <c r="D16" s="39" t="s">
        <v>11</v>
      </c>
      <c r="E16" s="39">
        <v>1</v>
      </c>
      <c r="F16" s="169"/>
      <c r="G16" s="175"/>
      <c r="H16" s="178">
        <f t="shared" si="0"/>
        <v>0</v>
      </c>
      <c r="I16" s="178">
        <f t="shared" si="1"/>
        <v>0</v>
      </c>
      <c r="J16" s="178">
        <f t="shared" si="2"/>
        <v>0</v>
      </c>
    </row>
    <row r="17" spans="1:10" ht="159.75" customHeight="1">
      <c r="A17" s="33">
        <v>13</v>
      </c>
      <c r="B17" s="67" t="s">
        <v>77</v>
      </c>
      <c r="C17" s="35"/>
      <c r="D17" s="39" t="s">
        <v>11</v>
      </c>
      <c r="E17" s="39">
        <v>10</v>
      </c>
      <c r="F17" s="169"/>
      <c r="G17" s="175"/>
      <c r="H17" s="178">
        <f t="shared" si="0"/>
        <v>0</v>
      </c>
      <c r="I17" s="178">
        <f t="shared" si="1"/>
        <v>0</v>
      </c>
      <c r="J17" s="178">
        <f t="shared" si="2"/>
        <v>0</v>
      </c>
    </row>
    <row r="18" spans="1:10" ht="81.75" customHeight="1">
      <c r="A18" s="33">
        <v>14</v>
      </c>
      <c r="B18" s="34" t="s">
        <v>47</v>
      </c>
      <c r="C18" s="35"/>
      <c r="D18" s="39" t="s">
        <v>35</v>
      </c>
      <c r="E18" s="39">
        <v>2</v>
      </c>
      <c r="F18" s="169"/>
      <c r="G18" s="175"/>
      <c r="H18" s="178">
        <f t="shared" si="0"/>
        <v>0</v>
      </c>
      <c r="I18" s="178">
        <f t="shared" si="1"/>
        <v>0</v>
      </c>
      <c r="J18" s="178">
        <f t="shared" si="2"/>
        <v>0</v>
      </c>
    </row>
    <row r="19" spans="1:10" ht="80.25" customHeight="1">
      <c r="A19" s="33">
        <v>15</v>
      </c>
      <c r="B19" s="34" t="s">
        <v>48</v>
      </c>
      <c r="C19" s="35"/>
      <c r="D19" s="39" t="s">
        <v>35</v>
      </c>
      <c r="E19" s="39">
        <v>2</v>
      </c>
      <c r="F19" s="169"/>
      <c r="G19" s="175"/>
      <c r="H19" s="178">
        <f t="shared" si="0"/>
        <v>0</v>
      </c>
      <c r="I19" s="178">
        <f t="shared" si="1"/>
        <v>0</v>
      </c>
      <c r="J19" s="178">
        <f t="shared" si="2"/>
        <v>0</v>
      </c>
    </row>
    <row r="20" spans="1:10" ht="128.25" customHeight="1">
      <c r="A20" s="33">
        <v>16</v>
      </c>
      <c r="B20" s="34" t="s">
        <v>49</v>
      </c>
      <c r="C20" s="35"/>
      <c r="D20" s="39" t="s">
        <v>35</v>
      </c>
      <c r="E20" s="39">
        <v>3</v>
      </c>
      <c r="F20" s="169"/>
      <c r="G20" s="175"/>
      <c r="H20" s="178">
        <f t="shared" si="0"/>
        <v>0</v>
      </c>
      <c r="I20" s="178">
        <f t="shared" si="1"/>
        <v>0</v>
      </c>
      <c r="J20" s="178">
        <f t="shared" si="2"/>
        <v>0</v>
      </c>
    </row>
    <row r="21" spans="1:10" ht="114.75" customHeight="1">
      <c r="A21" s="33">
        <v>17</v>
      </c>
      <c r="B21" s="34" t="s">
        <v>50</v>
      </c>
      <c r="C21" s="35"/>
      <c r="D21" s="39" t="s">
        <v>35</v>
      </c>
      <c r="E21" s="39">
        <v>1</v>
      </c>
      <c r="F21" s="169"/>
      <c r="G21" s="175"/>
      <c r="H21" s="178">
        <f t="shared" si="0"/>
        <v>0</v>
      </c>
      <c r="I21" s="178">
        <f t="shared" si="1"/>
        <v>0</v>
      </c>
      <c r="J21" s="178">
        <f t="shared" si="2"/>
        <v>0</v>
      </c>
    </row>
    <row r="22" spans="1:10" ht="17.25" customHeight="1">
      <c r="A22" s="33"/>
      <c r="B22" s="40" t="s">
        <v>13</v>
      </c>
      <c r="C22" s="41"/>
      <c r="D22" s="42"/>
      <c r="E22" s="42"/>
      <c r="F22" s="172"/>
      <c r="G22" s="172"/>
      <c r="H22" s="179"/>
      <c r="I22" s="179">
        <f>SUM(I5:I21)</f>
        <v>0</v>
      </c>
      <c r="J22" s="180">
        <f>SUM(J5:J21)</f>
        <v>0</v>
      </c>
    </row>
    <row r="23" spans="1:10" ht="15.75">
      <c r="A23" s="43"/>
      <c r="B23" s="44"/>
      <c r="C23" s="45"/>
      <c r="D23" s="43"/>
      <c r="E23" s="43"/>
      <c r="F23" s="173"/>
      <c r="G23" s="173"/>
      <c r="H23" s="173" t="s">
        <v>166</v>
      </c>
      <c r="I23" s="173">
        <f>J22-I22</f>
        <v>0</v>
      </c>
      <c r="J23" s="174"/>
    </row>
    <row r="24" spans="1:11" ht="15.75">
      <c r="A24" s="196" t="s">
        <v>163</v>
      </c>
      <c r="B24" s="196"/>
      <c r="C24" s="196"/>
      <c r="D24" s="196"/>
      <c r="E24" s="196"/>
      <c r="F24" s="196"/>
      <c r="G24" s="196"/>
      <c r="H24" s="196"/>
      <c r="I24" s="196"/>
      <c r="J24" s="46"/>
      <c r="K24" s="43"/>
    </row>
    <row r="25" spans="1:11" ht="15.75">
      <c r="A25" s="196"/>
      <c r="B25" s="196"/>
      <c r="C25" s="196"/>
      <c r="D25" s="196"/>
      <c r="E25" s="196"/>
      <c r="F25" s="196"/>
      <c r="G25" s="196"/>
      <c r="H25" s="196"/>
      <c r="I25" s="196"/>
      <c r="J25" s="46"/>
      <c r="K25" s="43"/>
    </row>
    <row r="26" spans="1:10" ht="15.75">
      <c r="A26" s="43"/>
      <c r="B26" s="43" t="s">
        <v>51</v>
      </c>
      <c r="C26" s="43"/>
      <c r="D26" s="43"/>
      <c r="E26" s="43"/>
      <c r="F26" s="43"/>
      <c r="G26" s="43"/>
      <c r="H26" s="43"/>
      <c r="I26" s="43"/>
      <c r="J26" s="43"/>
    </row>
    <row r="27" spans="1:10" ht="15.75">
      <c r="A27" s="43"/>
      <c r="B27" s="43" t="s">
        <v>52</v>
      </c>
      <c r="C27" s="43"/>
      <c r="D27" s="43"/>
      <c r="E27" s="43"/>
      <c r="F27" s="43"/>
      <c r="G27" s="43"/>
      <c r="H27" s="43"/>
      <c r="I27" s="43"/>
      <c r="J27" s="43"/>
    </row>
    <row r="28" spans="1:10" ht="15.75">
      <c r="A28" s="43"/>
      <c r="B28" s="43" t="s">
        <v>53</v>
      </c>
      <c r="C28" s="43"/>
      <c r="D28" s="43"/>
      <c r="E28" s="43"/>
      <c r="F28" s="43"/>
      <c r="G28" s="43"/>
      <c r="H28" s="43"/>
      <c r="I28" s="43"/>
      <c r="J28" s="43"/>
    </row>
    <row r="29" spans="1:10" ht="15.75">
      <c r="A29" s="43"/>
      <c r="B29" s="43" t="s">
        <v>54</v>
      </c>
      <c r="C29" s="43"/>
      <c r="D29" s="43"/>
      <c r="E29" s="43"/>
      <c r="F29" s="43"/>
      <c r="G29" s="43"/>
      <c r="H29" s="43"/>
      <c r="I29" s="43"/>
      <c r="J29" s="43"/>
    </row>
    <row r="30" spans="1:10" ht="15.75">
      <c r="A30" s="43"/>
      <c r="B30" s="43" t="s">
        <v>55</v>
      </c>
      <c r="C30" s="43"/>
      <c r="D30" s="43"/>
      <c r="E30" s="43"/>
      <c r="F30" s="43"/>
      <c r="G30" s="43"/>
      <c r="H30" s="43"/>
      <c r="I30" s="43"/>
      <c r="J30" s="43"/>
    </row>
    <row r="31" spans="1:10" ht="15.75">
      <c r="A31" s="43"/>
      <c r="B31" s="43"/>
      <c r="C31" s="43"/>
      <c r="D31" s="43"/>
      <c r="E31" s="43"/>
      <c r="F31" s="43"/>
      <c r="G31" s="43"/>
      <c r="H31" s="43"/>
      <c r="I31" s="43"/>
      <c r="J31" s="43"/>
    </row>
    <row r="32" spans="1:10" ht="15.75">
      <c r="A32" s="43"/>
      <c r="B32" s="43"/>
      <c r="C32" s="43"/>
      <c r="D32" s="43"/>
      <c r="E32" s="43"/>
      <c r="F32" s="43"/>
      <c r="G32" s="43"/>
      <c r="H32" s="43"/>
      <c r="I32" s="43"/>
      <c r="J32" s="43"/>
    </row>
    <row r="33" spans="1:10" ht="15.75">
      <c r="A33" s="43"/>
      <c r="B33" s="43"/>
      <c r="C33" s="43"/>
      <c r="D33" s="43"/>
      <c r="E33" s="43"/>
      <c r="F33" s="43"/>
      <c r="G33" s="43"/>
      <c r="H33" s="43"/>
      <c r="I33" s="43"/>
      <c r="J33" s="43"/>
    </row>
    <row r="34" spans="1:10" ht="15.75">
      <c r="A34" s="43"/>
      <c r="B34" s="43"/>
      <c r="C34" s="43"/>
      <c r="D34" s="43"/>
      <c r="E34" s="43"/>
      <c r="F34" s="43"/>
      <c r="G34" s="43"/>
      <c r="H34" s="43"/>
      <c r="I34" s="43"/>
      <c r="J34" s="43"/>
    </row>
    <row r="35" spans="1:10" ht="15.75">
      <c r="A35" s="43"/>
      <c r="B35" s="43"/>
      <c r="C35" s="43"/>
      <c r="D35" s="43"/>
      <c r="E35" s="43"/>
      <c r="F35" s="43"/>
      <c r="G35" s="43"/>
      <c r="H35" s="43"/>
      <c r="I35" s="43"/>
      <c r="J35" s="43"/>
    </row>
  </sheetData>
  <sheetProtection selectLockedCells="1" selectUnlockedCells="1"/>
  <mergeCells count="2">
    <mergeCell ref="A24:I25"/>
    <mergeCell ref="H1:I1"/>
  </mergeCells>
  <printOptions/>
  <pageMargins left="0.3298611111111111" right="0.3402777777777778" top="0.9840277777777777" bottom="0.77"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L77"/>
  <sheetViews>
    <sheetView zoomScale="85" zoomScaleNormal="85" workbookViewId="0" topLeftCell="A1">
      <selection activeCell="F5" sqref="F5:G5"/>
    </sheetView>
  </sheetViews>
  <sheetFormatPr defaultColWidth="9.140625" defaultRowHeight="12.75"/>
  <cols>
    <col min="1" max="1" width="5.7109375" style="0" customWidth="1"/>
    <col min="2" max="2" width="53.28125" style="0" customWidth="1"/>
    <col min="3" max="3" width="17.421875" style="0" customWidth="1"/>
    <col min="4" max="4" width="5.421875" style="0" customWidth="1"/>
    <col min="5" max="5" width="8.28125" style="0" customWidth="1"/>
    <col min="6" max="6" width="11.00390625" style="66" customWidth="1"/>
    <col min="7" max="7" width="6.28125" style="66" customWidth="1"/>
    <col min="8" max="8" width="11.57421875" style="66" customWidth="1"/>
    <col min="9" max="9" width="13.00390625" style="0" customWidth="1"/>
    <col min="10" max="10" width="10.8515625" style="0" customWidth="1"/>
  </cols>
  <sheetData>
    <row r="1" spans="6:8" s="47" customFormat="1" ht="15">
      <c r="F1" s="48" t="s">
        <v>169</v>
      </c>
      <c r="G1" s="48"/>
      <c r="H1" s="48"/>
    </row>
    <row r="2" spans="1:10" s="4" customFormat="1" ht="23.25">
      <c r="A2" s="49"/>
      <c r="B2" s="50"/>
      <c r="C2" s="50" t="s">
        <v>158</v>
      </c>
      <c r="D2" s="50"/>
      <c r="E2" s="50"/>
      <c r="F2" s="51"/>
      <c r="G2" s="51"/>
      <c r="H2" s="51"/>
      <c r="I2" s="50"/>
      <c r="J2" s="50"/>
    </row>
    <row r="3" spans="6:8" s="47" customFormat="1" ht="15">
      <c r="F3" s="48"/>
      <c r="G3" s="48"/>
      <c r="H3" s="48"/>
    </row>
    <row r="4" spans="1:12" ht="69" customHeight="1">
      <c r="A4" s="52" t="s">
        <v>0</v>
      </c>
      <c r="B4" s="52" t="s">
        <v>1</v>
      </c>
      <c r="C4" s="53" t="s">
        <v>2</v>
      </c>
      <c r="D4" s="53" t="s">
        <v>56</v>
      </c>
      <c r="E4" s="52" t="s">
        <v>4</v>
      </c>
      <c r="F4" s="54" t="s">
        <v>33</v>
      </c>
      <c r="G4" s="55" t="s">
        <v>6</v>
      </c>
      <c r="H4" s="54" t="s">
        <v>7</v>
      </c>
      <c r="I4" s="53" t="s">
        <v>8</v>
      </c>
      <c r="J4" s="53" t="s">
        <v>34</v>
      </c>
      <c r="K4" s="47"/>
      <c r="L4" s="47"/>
    </row>
    <row r="5" spans="1:12" ht="290.25" customHeight="1">
      <c r="A5" s="56">
        <v>1</v>
      </c>
      <c r="B5" s="57" t="s">
        <v>57</v>
      </c>
      <c r="C5" s="57"/>
      <c r="D5" s="57" t="s">
        <v>35</v>
      </c>
      <c r="E5" s="58">
        <v>7</v>
      </c>
      <c r="F5" s="60"/>
      <c r="G5" s="185"/>
      <c r="H5" s="186">
        <f>(F5*G5)+F5</f>
        <v>0</v>
      </c>
      <c r="I5" s="182">
        <f>(E5*F5)</f>
        <v>0</v>
      </c>
      <c r="J5" s="182">
        <f>(I5*G5)+I5</f>
        <v>0</v>
      </c>
      <c r="K5" s="47"/>
      <c r="L5" s="47"/>
    </row>
    <row r="6" spans="1:12" ht="111.75" customHeight="1">
      <c r="A6" s="56">
        <v>2</v>
      </c>
      <c r="B6" s="57" t="s">
        <v>58</v>
      </c>
      <c r="C6" s="57"/>
      <c r="D6" s="57" t="s">
        <v>35</v>
      </c>
      <c r="E6" s="58">
        <v>1</v>
      </c>
      <c r="F6" s="60"/>
      <c r="G6" s="185"/>
      <c r="H6" s="186">
        <f aca="true" t="shared" si="0" ref="H6:H23">(F6*G6)+F6</f>
        <v>0</v>
      </c>
      <c r="I6" s="182">
        <f aca="true" t="shared" si="1" ref="I6:I23">(E6*F6)</f>
        <v>0</v>
      </c>
      <c r="J6" s="182">
        <f aca="true" t="shared" si="2" ref="J6:J23">(I6*G6)+I6</f>
        <v>0</v>
      </c>
      <c r="K6" s="47"/>
      <c r="L6" s="47"/>
    </row>
    <row r="7" spans="1:12" ht="105.75" customHeight="1">
      <c r="A7" s="56">
        <v>3</v>
      </c>
      <c r="B7" s="57" t="s">
        <v>59</v>
      </c>
      <c r="C7" s="58"/>
      <c r="D7" s="58" t="s">
        <v>35</v>
      </c>
      <c r="E7" s="181">
        <v>5</v>
      </c>
      <c r="F7" s="183"/>
      <c r="G7" s="185"/>
      <c r="H7" s="186">
        <f t="shared" si="0"/>
        <v>0</v>
      </c>
      <c r="I7" s="182">
        <f t="shared" si="1"/>
        <v>0</v>
      </c>
      <c r="J7" s="182">
        <f t="shared" si="2"/>
        <v>0</v>
      </c>
      <c r="K7" s="47"/>
      <c r="L7" s="47"/>
    </row>
    <row r="8" spans="1:12" ht="94.5">
      <c r="A8" s="56">
        <v>4</v>
      </c>
      <c r="B8" s="57" t="s">
        <v>60</v>
      </c>
      <c r="C8" s="57"/>
      <c r="D8" s="57" t="s">
        <v>11</v>
      </c>
      <c r="E8" s="58">
        <v>6</v>
      </c>
      <c r="F8" s="60"/>
      <c r="G8" s="185"/>
      <c r="H8" s="186">
        <f t="shared" si="0"/>
        <v>0</v>
      </c>
      <c r="I8" s="182">
        <f t="shared" si="1"/>
        <v>0</v>
      </c>
      <c r="J8" s="182">
        <f t="shared" si="2"/>
        <v>0</v>
      </c>
      <c r="K8" s="47"/>
      <c r="L8" s="47"/>
    </row>
    <row r="9" spans="1:12" ht="94.5">
      <c r="A9" s="56">
        <v>5</v>
      </c>
      <c r="B9" s="57" t="s">
        <v>61</v>
      </c>
      <c r="C9" s="57"/>
      <c r="D9" s="57" t="s">
        <v>11</v>
      </c>
      <c r="E9" s="58">
        <v>1</v>
      </c>
      <c r="F9" s="60"/>
      <c r="G9" s="185"/>
      <c r="H9" s="186">
        <f t="shared" si="0"/>
        <v>0</v>
      </c>
      <c r="I9" s="182">
        <f t="shared" si="1"/>
        <v>0</v>
      </c>
      <c r="J9" s="182">
        <f t="shared" si="2"/>
        <v>0</v>
      </c>
      <c r="K9" s="47"/>
      <c r="L9" s="47"/>
    </row>
    <row r="10" spans="1:12" ht="195" customHeight="1">
      <c r="A10" s="56">
        <v>6</v>
      </c>
      <c r="B10" s="57" t="s">
        <v>62</v>
      </c>
      <c r="C10" s="57"/>
      <c r="D10" s="57" t="s">
        <v>11</v>
      </c>
      <c r="E10" s="58">
        <v>2</v>
      </c>
      <c r="F10" s="60"/>
      <c r="G10" s="185"/>
      <c r="H10" s="186">
        <f t="shared" si="0"/>
        <v>0</v>
      </c>
      <c r="I10" s="182">
        <f t="shared" si="1"/>
        <v>0</v>
      </c>
      <c r="J10" s="182">
        <f t="shared" si="2"/>
        <v>0</v>
      </c>
      <c r="K10" s="47"/>
      <c r="L10" s="47"/>
    </row>
    <row r="11" spans="1:12" ht="173.25">
      <c r="A11" s="56">
        <v>7</v>
      </c>
      <c r="B11" s="57" t="s">
        <v>63</v>
      </c>
      <c r="C11" s="57"/>
      <c r="D11" s="57" t="s">
        <v>11</v>
      </c>
      <c r="E11" s="58">
        <v>1</v>
      </c>
      <c r="F11" s="60"/>
      <c r="G11" s="185"/>
      <c r="H11" s="186">
        <f t="shared" si="0"/>
        <v>0</v>
      </c>
      <c r="I11" s="182">
        <f t="shared" si="1"/>
        <v>0</v>
      </c>
      <c r="J11" s="182">
        <f t="shared" si="2"/>
        <v>0</v>
      </c>
      <c r="K11" s="47"/>
      <c r="L11" s="47"/>
    </row>
    <row r="12" spans="1:12" ht="67.5" customHeight="1">
      <c r="A12" s="56">
        <v>8</v>
      </c>
      <c r="B12" s="57" t="s">
        <v>64</v>
      </c>
      <c r="C12" s="57"/>
      <c r="D12" s="57" t="s">
        <v>11</v>
      </c>
      <c r="E12" s="58">
        <v>1</v>
      </c>
      <c r="F12" s="60"/>
      <c r="G12" s="185"/>
      <c r="H12" s="186">
        <f t="shared" si="0"/>
        <v>0</v>
      </c>
      <c r="I12" s="182">
        <f t="shared" si="1"/>
        <v>0</v>
      </c>
      <c r="J12" s="182">
        <f t="shared" si="2"/>
        <v>0</v>
      </c>
      <c r="K12" s="47"/>
      <c r="L12" s="47"/>
    </row>
    <row r="13" spans="1:12" ht="65.25" customHeight="1">
      <c r="A13" s="56">
        <v>9</v>
      </c>
      <c r="B13" s="57" t="s">
        <v>65</v>
      </c>
      <c r="C13" s="57"/>
      <c r="D13" s="57" t="s">
        <v>11</v>
      </c>
      <c r="E13" s="58">
        <v>1</v>
      </c>
      <c r="F13" s="60"/>
      <c r="G13" s="185"/>
      <c r="H13" s="186">
        <f t="shared" si="0"/>
        <v>0</v>
      </c>
      <c r="I13" s="182">
        <f t="shared" si="1"/>
        <v>0</v>
      </c>
      <c r="J13" s="182">
        <f t="shared" si="2"/>
        <v>0</v>
      </c>
      <c r="K13" s="47"/>
      <c r="L13" s="47"/>
    </row>
    <row r="14" spans="1:12" ht="109.5" customHeight="1">
      <c r="A14" s="56">
        <v>10</v>
      </c>
      <c r="B14" s="57" t="s">
        <v>66</v>
      </c>
      <c r="C14" s="57"/>
      <c r="D14" s="57" t="s">
        <v>11</v>
      </c>
      <c r="E14" s="58">
        <v>5</v>
      </c>
      <c r="F14" s="60"/>
      <c r="G14" s="185"/>
      <c r="H14" s="186">
        <f t="shared" si="0"/>
        <v>0</v>
      </c>
      <c r="I14" s="182">
        <f t="shared" si="1"/>
        <v>0</v>
      </c>
      <c r="J14" s="182">
        <f t="shared" si="2"/>
        <v>0</v>
      </c>
      <c r="K14" s="47"/>
      <c r="L14" s="47"/>
    </row>
    <row r="15" spans="1:12" ht="171" customHeight="1">
      <c r="A15" s="56">
        <v>11</v>
      </c>
      <c r="B15" s="57" t="s">
        <v>67</v>
      </c>
      <c r="C15" s="57"/>
      <c r="D15" s="57" t="s">
        <v>11</v>
      </c>
      <c r="E15" s="58">
        <v>3</v>
      </c>
      <c r="F15" s="60"/>
      <c r="G15" s="185"/>
      <c r="H15" s="186">
        <f t="shared" si="0"/>
        <v>0</v>
      </c>
      <c r="I15" s="182">
        <f t="shared" si="1"/>
        <v>0</v>
      </c>
      <c r="J15" s="182">
        <f t="shared" si="2"/>
        <v>0</v>
      </c>
      <c r="K15" s="47"/>
      <c r="L15" s="47"/>
    </row>
    <row r="16" spans="1:12" ht="188.25" customHeight="1">
      <c r="A16" s="56">
        <v>12</v>
      </c>
      <c r="B16" s="57" t="s">
        <v>68</v>
      </c>
      <c r="C16" s="57"/>
      <c r="D16" s="57" t="s">
        <v>11</v>
      </c>
      <c r="E16" s="58">
        <v>4</v>
      </c>
      <c r="F16" s="60"/>
      <c r="G16" s="185"/>
      <c r="H16" s="186">
        <f t="shared" si="0"/>
        <v>0</v>
      </c>
      <c r="I16" s="182">
        <f t="shared" si="1"/>
        <v>0</v>
      </c>
      <c r="J16" s="182">
        <f t="shared" si="2"/>
        <v>0</v>
      </c>
      <c r="K16" s="47"/>
      <c r="L16" s="47"/>
    </row>
    <row r="17" spans="1:12" ht="397.5" customHeight="1">
      <c r="A17" s="56">
        <v>13</v>
      </c>
      <c r="B17" s="57" t="s">
        <v>69</v>
      </c>
      <c r="C17" s="57"/>
      <c r="D17" s="57" t="s">
        <v>11</v>
      </c>
      <c r="E17" s="58">
        <v>3</v>
      </c>
      <c r="F17" s="60"/>
      <c r="G17" s="185"/>
      <c r="H17" s="186">
        <f t="shared" si="0"/>
        <v>0</v>
      </c>
      <c r="I17" s="182">
        <f t="shared" si="1"/>
        <v>0</v>
      </c>
      <c r="J17" s="182">
        <f t="shared" si="2"/>
        <v>0</v>
      </c>
      <c r="K17" s="47"/>
      <c r="L17" s="47"/>
    </row>
    <row r="18" spans="1:12" ht="217.5" customHeight="1">
      <c r="A18" s="56">
        <v>14</v>
      </c>
      <c r="B18" s="57" t="s">
        <v>78</v>
      </c>
      <c r="C18" s="57"/>
      <c r="D18" s="57" t="s">
        <v>11</v>
      </c>
      <c r="E18" s="58">
        <v>10</v>
      </c>
      <c r="F18" s="60"/>
      <c r="G18" s="185"/>
      <c r="H18" s="186">
        <f t="shared" si="0"/>
        <v>0</v>
      </c>
      <c r="I18" s="182">
        <f t="shared" si="1"/>
        <v>0</v>
      </c>
      <c r="J18" s="182">
        <f t="shared" si="2"/>
        <v>0</v>
      </c>
      <c r="K18" s="47"/>
      <c r="L18" s="47"/>
    </row>
    <row r="19" spans="1:12" ht="198.75" customHeight="1">
      <c r="A19" s="56">
        <v>15</v>
      </c>
      <c r="B19" s="57" t="s">
        <v>70</v>
      </c>
      <c r="C19" s="57"/>
      <c r="D19" s="57" t="s">
        <v>35</v>
      </c>
      <c r="E19" s="58">
        <v>1</v>
      </c>
      <c r="F19" s="60"/>
      <c r="G19" s="185"/>
      <c r="H19" s="186">
        <f t="shared" si="0"/>
        <v>0</v>
      </c>
      <c r="I19" s="182">
        <f t="shared" si="1"/>
        <v>0</v>
      </c>
      <c r="J19" s="182">
        <f t="shared" si="2"/>
        <v>0</v>
      </c>
      <c r="K19" s="47"/>
      <c r="L19" s="47"/>
    </row>
    <row r="20" spans="1:12" ht="174" customHeight="1">
      <c r="A20" s="56">
        <v>16</v>
      </c>
      <c r="B20" s="57" t="s">
        <v>71</v>
      </c>
      <c r="C20" s="57"/>
      <c r="D20" s="57" t="s">
        <v>35</v>
      </c>
      <c r="E20" s="58">
        <v>1</v>
      </c>
      <c r="F20" s="60"/>
      <c r="G20" s="185"/>
      <c r="H20" s="186">
        <f t="shared" si="0"/>
        <v>0</v>
      </c>
      <c r="I20" s="182">
        <f t="shared" si="1"/>
        <v>0</v>
      </c>
      <c r="J20" s="182">
        <f t="shared" si="2"/>
        <v>0</v>
      </c>
      <c r="K20" s="47"/>
      <c r="L20" s="47"/>
    </row>
    <row r="21" spans="1:12" ht="174" customHeight="1">
      <c r="A21" s="56">
        <v>17</v>
      </c>
      <c r="B21" s="57" t="s">
        <v>72</v>
      </c>
      <c r="C21" s="57"/>
      <c r="D21" s="57" t="s">
        <v>11</v>
      </c>
      <c r="E21" s="58">
        <v>2</v>
      </c>
      <c r="F21" s="60"/>
      <c r="G21" s="185"/>
      <c r="H21" s="186">
        <f t="shared" si="0"/>
        <v>0</v>
      </c>
      <c r="I21" s="182">
        <f t="shared" si="1"/>
        <v>0</v>
      </c>
      <c r="J21" s="182">
        <f t="shared" si="2"/>
        <v>0</v>
      </c>
      <c r="K21" s="47"/>
      <c r="L21" s="47"/>
    </row>
    <row r="22" spans="1:12" ht="101.25" customHeight="1">
      <c r="A22" s="56">
        <v>18</v>
      </c>
      <c r="B22" s="57" t="s">
        <v>73</v>
      </c>
      <c r="C22" s="57"/>
      <c r="D22" s="57" t="s">
        <v>35</v>
      </c>
      <c r="E22" s="58">
        <v>1</v>
      </c>
      <c r="F22" s="60"/>
      <c r="G22" s="185"/>
      <c r="H22" s="186">
        <f t="shared" si="0"/>
        <v>0</v>
      </c>
      <c r="I22" s="182">
        <f t="shared" si="1"/>
        <v>0</v>
      </c>
      <c r="J22" s="182">
        <f t="shared" si="2"/>
        <v>0</v>
      </c>
      <c r="K22" s="47"/>
      <c r="L22" s="47"/>
    </row>
    <row r="23" spans="1:12" ht="102.75" customHeight="1">
      <c r="A23" s="56">
        <v>19</v>
      </c>
      <c r="B23" s="57" t="s">
        <v>74</v>
      </c>
      <c r="C23" s="57"/>
      <c r="D23" s="57" t="s">
        <v>35</v>
      </c>
      <c r="E23" s="58">
        <v>1</v>
      </c>
      <c r="F23" s="60"/>
      <c r="G23" s="185"/>
      <c r="H23" s="186">
        <f t="shared" si="0"/>
        <v>0</v>
      </c>
      <c r="I23" s="182">
        <f t="shared" si="1"/>
        <v>0</v>
      </c>
      <c r="J23" s="182">
        <f t="shared" si="2"/>
        <v>0</v>
      </c>
      <c r="K23" s="47"/>
      <c r="L23" s="47"/>
    </row>
    <row r="24" spans="1:12" ht="19.5" customHeight="1">
      <c r="A24" s="59"/>
      <c r="B24" s="61" t="s">
        <v>75</v>
      </c>
      <c r="C24" s="61"/>
      <c r="D24" s="61"/>
      <c r="E24" s="62"/>
      <c r="F24" s="184"/>
      <c r="G24" s="184"/>
      <c r="H24" s="184"/>
      <c r="I24" s="182">
        <f>SUM(I5:I23)</f>
        <v>0</v>
      </c>
      <c r="J24" s="182">
        <f>SUM(J5:J23)</f>
        <v>0</v>
      </c>
      <c r="K24" s="47"/>
      <c r="L24" s="47"/>
    </row>
    <row r="25" spans="1:12" ht="15.75">
      <c r="A25" s="43"/>
      <c r="B25" s="43"/>
      <c r="C25" s="43"/>
      <c r="D25" s="43"/>
      <c r="E25" s="43"/>
      <c r="F25" s="173"/>
      <c r="G25" s="173"/>
      <c r="H25" s="173" t="s">
        <v>166</v>
      </c>
      <c r="I25" s="173">
        <f>J24-I24</f>
        <v>0</v>
      </c>
      <c r="J25" s="173"/>
      <c r="K25" s="47"/>
      <c r="L25" s="47"/>
    </row>
    <row r="26" spans="1:12" ht="15.75">
      <c r="A26" s="43"/>
      <c r="B26" s="43"/>
      <c r="C26" s="43"/>
      <c r="D26" s="43"/>
      <c r="E26" s="43"/>
      <c r="F26" s="63"/>
      <c r="G26" s="63"/>
      <c r="H26" s="63"/>
      <c r="I26" s="43"/>
      <c r="J26" s="43"/>
      <c r="K26" s="47"/>
      <c r="L26" s="47"/>
    </row>
    <row r="27" spans="1:12" ht="15.75">
      <c r="A27" s="43"/>
      <c r="B27" s="43" t="s">
        <v>161</v>
      </c>
      <c r="C27" s="43"/>
      <c r="D27" s="43"/>
      <c r="E27" s="43"/>
      <c r="F27" s="63"/>
      <c r="G27" s="63"/>
      <c r="H27" s="63"/>
      <c r="I27" s="43"/>
      <c r="J27" s="43"/>
      <c r="K27" s="47"/>
      <c r="L27" s="47"/>
    </row>
    <row r="28" spans="1:12" ht="15.75">
      <c r="A28" s="43"/>
      <c r="B28" s="43"/>
      <c r="C28" s="43"/>
      <c r="D28" s="43"/>
      <c r="E28" s="43"/>
      <c r="F28" s="63"/>
      <c r="G28" s="63"/>
      <c r="H28" s="63"/>
      <c r="I28" s="43"/>
      <c r="J28" s="43"/>
      <c r="K28" s="47"/>
      <c r="L28" s="47"/>
    </row>
    <row r="29" spans="1:12" ht="15.75">
      <c r="A29" s="43"/>
      <c r="B29" s="43"/>
      <c r="C29" s="43"/>
      <c r="D29" s="43"/>
      <c r="E29" s="43"/>
      <c r="F29" s="63"/>
      <c r="G29" s="63"/>
      <c r="H29" s="63"/>
      <c r="I29" s="43"/>
      <c r="J29" s="43"/>
      <c r="K29" s="47"/>
      <c r="L29" s="47"/>
    </row>
    <row r="30" spans="1:12" ht="15.75">
      <c r="A30" s="43"/>
      <c r="B30" s="43"/>
      <c r="C30" s="43"/>
      <c r="D30" s="43"/>
      <c r="E30" s="43"/>
      <c r="F30" s="63"/>
      <c r="G30" s="63"/>
      <c r="H30" s="63"/>
      <c r="I30" s="43"/>
      <c r="J30" s="43"/>
      <c r="K30" s="47"/>
      <c r="L30" s="47"/>
    </row>
    <row r="31" spans="1:12" ht="15.75">
      <c r="A31" s="43"/>
      <c r="B31" s="43"/>
      <c r="C31" s="43"/>
      <c r="D31" s="43"/>
      <c r="E31" s="43"/>
      <c r="F31" s="63"/>
      <c r="G31" s="63"/>
      <c r="H31" s="63"/>
      <c r="I31" s="43"/>
      <c r="J31" s="43"/>
      <c r="K31" s="47"/>
      <c r="L31" s="47"/>
    </row>
    <row r="32" spans="1:12" ht="15.75">
      <c r="A32" s="43"/>
      <c r="B32" s="43"/>
      <c r="C32" s="43"/>
      <c r="D32" s="43"/>
      <c r="E32" s="43"/>
      <c r="F32" s="63"/>
      <c r="G32" s="63"/>
      <c r="H32" s="63"/>
      <c r="I32" s="43"/>
      <c r="J32" s="43"/>
      <c r="K32" s="47"/>
      <c r="L32" s="47"/>
    </row>
    <row r="33" spans="1:12" ht="15.75">
      <c r="A33" s="43"/>
      <c r="B33" s="43"/>
      <c r="C33" s="43"/>
      <c r="D33" s="43"/>
      <c r="E33" s="43"/>
      <c r="F33" s="63"/>
      <c r="G33" s="63"/>
      <c r="H33" s="63"/>
      <c r="I33" s="43"/>
      <c r="J33" s="43"/>
      <c r="K33" s="47"/>
      <c r="L33" s="47"/>
    </row>
    <row r="34" spans="1:12" ht="15.75">
      <c r="A34" s="43"/>
      <c r="B34" s="43"/>
      <c r="C34" s="43"/>
      <c r="D34" s="43"/>
      <c r="E34" s="43"/>
      <c r="F34" s="63"/>
      <c r="G34" s="63"/>
      <c r="H34" s="63"/>
      <c r="I34" s="43"/>
      <c r="J34" s="43"/>
      <c r="K34" s="47"/>
      <c r="L34" s="47"/>
    </row>
    <row r="35" spans="1:12" ht="15.75">
      <c r="A35" s="43"/>
      <c r="B35" s="43"/>
      <c r="C35" s="43"/>
      <c r="D35" s="43"/>
      <c r="E35" s="43"/>
      <c r="F35" s="63"/>
      <c r="G35" s="63"/>
      <c r="H35" s="63"/>
      <c r="I35" s="43"/>
      <c r="J35" s="43"/>
      <c r="K35" s="47"/>
      <c r="L35" s="47"/>
    </row>
    <row r="36" spans="1:12" ht="15.75">
      <c r="A36" s="43"/>
      <c r="B36" s="43"/>
      <c r="C36" s="43"/>
      <c r="D36" s="43"/>
      <c r="E36" s="43"/>
      <c r="F36" s="63"/>
      <c r="G36" s="63"/>
      <c r="H36" s="63"/>
      <c r="I36" s="43"/>
      <c r="J36" s="43"/>
      <c r="K36" s="47"/>
      <c r="L36" s="47"/>
    </row>
    <row r="37" spans="1:12" ht="15.75">
      <c r="A37" s="43"/>
      <c r="B37" s="43"/>
      <c r="C37" s="43"/>
      <c r="D37" s="43"/>
      <c r="E37" s="43"/>
      <c r="F37" s="63"/>
      <c r="G37" s="63"/>
      <c r="H37" s="63"/>
      <c r="I37" s="43"/>
      <c r="J37" s="43"/>
      <c r="K37" s="47"/>
      <c r="L37" s="47"/>
    </row>
    <row r="38" spans="1:12" ht="15.75">
      <c r="A38" s="43"/>
      <c r="B38" s="43"/>
      <c r="C38" s="43"/>
      <c r="D38" s="43"/>
      <c r="E38" s="43"/>
      <c r="F38" s="63"/>
      <c r="G38" s="63"/>
      <c r="H38" s="63"/>
      <c r="I38" s="43"/>
      <c r="J38" s="43"/>
      <c r="K38" s="47"/>
      <c r="L38" s="47"/>
    </row>
    <row r="39" spans="1:12" ht="15.75">
      <c r="A39" s="43"/>
      <c r="B39" s="43"/>
      <c r="C39" s="43"/>
      <c r="D39" s="43"/>
      <c r="E39" s="43"/>
      <c r="F39" s="63"/>
      <c r="G39" s="63"/>
      <c r="H39" s="63"/>
      <c r="I39" s="43"/>
      <c r="J39" s="43"/>
      <c r="K39" s="47"/>
      <c r="L39" s="47"/>
    </row>
    <row r="40" spans="1:12" ht="15">
      <c r="A40" s="64"/>
      <c r="B40" s="64"/>
      <c r="C40" s="64"/>
      <c r="D40" s="64"/>
      <c r="E40" s="64"/>
      <c r="F40" s="65"/>
      <c r="G40" s="65"/>
      <c r="H40" s="65"/>
      <c r="I40" s="64"/>
      <c r="J40" s="64"/>
      <c r="K40" s="47"/>
      <c r="L40" s="47"/>
    </row>
    <row r="41" spans="1:12" ht="15.75">
      <c r="A41" s="64"/>
      <c r="B41" s="43"/>
      <c r="C41" s="64"/>
      <c r="D41" s="64"/>
      <c r="E41" s="64"/>
      <c r="F41" s="65"/>
      <c r="G41" s="65"/>
      <c r="H41" s="65"/>
      <c r="I41" s="64"/>
      <c r="J41" s="64"/>
      <c r="K41" s="47"/>
      <c r="L41" s="47"/>
    </row>
    <row r="42" spans="1:12" ht="15">
      <c r="A42" s="64"/>
      <c r="B42" s="64"/>
      <c r="C42" s="64"/>
      <c r="D42" s="64"/>
      <c r="E42" s="64"/>
      <c r="F42" s="65"/>
      <c r="G42" s="65"/>
      <c r="H42" s="65"/>
      <c r="I42" s="64"/>
      <c r="J42" s="64"/>
      <c r="K42" s="47"/>
      <c r="L42" s="47"/>
    </row>
    <row r="43" spans="1:12" ht="15">
      <c r="A43" s="64"/>
      <c r="B43" s="64"/>
      <c r="C43" s="64"/>
      <c r="D43" s="64"/>
      <c r="E43" s="64"/>
      <c r="F43" s="65"/>
      <c r="G43" s="65"/>
      <c r="H43" s="65"/>
      <c r="I43" s="64"/>
      <c r="J43" s="64"/>
      <c r="K43" s="47"/>
      <c r="L43" s="47"/>
    </row>
    <row r="44" spans="1:12" ht="15">
      <c r="A44" s="64"/>
      <c r="B44" s="64"/>
      <c r="C44" s="64"/>
      <c r="D44" s="64"/>
      <c r="E44" s="64"/>
      <c r="F44" s="65"/>
      <c r="G44" s="65"/>
      <c r="H44" s="65"/>
      <c r="I44" s="64"/>
      <c r="J44" s="64"/>
      <c r="K44" s="47"/>
      <c r="L44" s="47"/>
    </row>
    <row r="45" spans="1:12" ht="15">
      <c r="A45" s="64"/>
      <c r="B45" s="64"/>
      <c r="C45" s="64"/>
      <c r="D45" s="64"/>
      <c r="E45" s="64"/>
      <c r="F45" s="65"/>
      <c r="G45" s="65"/>
      <c r="H45" s="65"/>
      <c r="I45" s="64"/>
      <c r="J45" s="64"/>
      <c r="K45" s="47"/>
      <c r="L45" s="47"/>
    </row>
    <row r="46" spans="1:12" ht="15">
      <c r="A46" s="64"/>
      <c r="B46" s="64"/>
      <c r="C46" s="64"/>
      <c r="D46" s="64"/>
      <c r="E46" s="64"/>
      <c r="F46" s="65"/>
      <c r="G46" s="65"/>
      <c r="H46" s="65"/>
      <c r="I46" s="64"/>
      <c r="J46" s="64"/>
      <c r="K46" s="47"/>
      <c r="L46" s="47"/>
    </row>
    <row r="47" spans="1:12" ht="15">
      <c r="A47" s="64"/>
      <c r="B47" s="64"/>
      <c r="C47" s="64"/>
      <c r="D47" s="64"/>
      <c r="E47" s="64"/>
      <c r="F47" s="65"/>
      <c r="G47" s="65"/>
      <c r="H47" s="65"/>
      <c r="I47" s="64"/>
      <c r="J47" s="64"/>
      <c r="K47" s="47"/>
      <c r="L47" s="47"/>
    </row>
    <row r="48" spans="1:12" ht="15">
      <c r="A48" s="64"/>
      <c r="B48" s="64"/>
      <c r="C48" s="64"/>
      <c r="D48" s="64"/>
      <c r="E48" s="64"/>
      <c r="F48" s="65"/>
      <c r="G48" s="65"/>
      <c r="H48" s="65"/>
      <c r="I48" s="64"/>
      <c r="J48" s="64"/>
      <c r="K48" s="47"/>
      <c r="L48" s="47"/>
    </row>
    <row r="49" spans="1:12" ht="15">
      <c r="A49" s="64"/>
      <c r="B49" s="64"/>
      <c r="C49" s="64"/>
      <c r="D49" s="64"/>
      <c r="E49" s="64"/>
      <c r="F49" s="65"/>
      <c r="G49" s="65"/>
      <c r="H49" s="65"/>
      <c r="I49" s="64"/>
      <c r="J49" s="64"/>
      <c r="K49" s="47"/>
      <c r="L49" s="47"/>
    </row>
    <row r="50" spans="1:12" ht="15">
      <c r="A50" s="64"/>
      <c r="B50" s="64"/>
      <c r="C50" s="64"/>
      <c r="D50" s="64"/>
      <c r="E50" s="64"/>
      <c r="F50" s="65"/>
      <c r="G50" s="65"/>
      <c r="H50" s="65"/>
      <c r="I50" s="64"/>
      <c r="J50" s="64"/>
      <c r="K50" s="47"/>
      <c r="L50" s="47"/>
    </row>
    <row r="51" spans="1:12" ht="15">
      <c r="A51" s="64"/>
      <c r="B51" s="64"/>
      <c r="C51" s="64"/>
      <c r="D51" s="64"/>
      <c r="E51" s="64"/>
      <c r="F51" s="65"/>
      <c r="G51" s="65"/>
      <c r="H51" s="65"/>
      <c r="I51" s="64"/>
      <c r="J51" s="64"/>
      <c r="K51" s="47"/>
      <c r="L51" s="47"/>
    </row>
    <row r="52" spans="1:12" ht="15">
      <c r="A52" s="64"/>
      <c r="B52" s="64"/>
      <c r="C52" s="64"/>
      <c r="D52" s="64"/>
      <c r="E52" s="64"/>
      <c r="F52" s="65"/>
      <c r="G52" s="65"/>
      <c r="H52" s="65"/>
      <c r="I52" s="64"/>
      <c r="J52" s="64"/>
      <c r="K52" s="47"/>
      <c r="L52" s="47"/>
    </row>
    <row r="53" spans="1:12" ht="15">
      <c r="A53" s="64"/>
      <c r="B53" s="64"/>
      <c r="C53" s="64"/>
      <c r="D53" s="64"/>
      <c r="E53" s="64"/>
      <c r="F53" s="65"/>
      <c r="G53" s="65"/>
      <c r="H53" s="65"/>
      <c r="I53" s="64"/>
      <c r="J53" s="64"/>
      <c r="K53" s="47"/>
      <c r="L53" s="47"/>
    </row>
    <row r="54" spans="1:12" ht="15">
      <c r="A54" s="64"/>
      <c r="B54" s="64"/>
      <c r="C54" s="64"/>
      <c r="D54" s="64"/>
      <c r="E54" s="64"/>
      <c r="F54" s="65"/>
      <c r="G54" s="65"/>
      <c r="H54" s="65"/>
      <c r="I54" s="64"/>
      <c r="J54" s="64"/>
      <c r="K54" s="47"/>
      <c r="L54" s="47"/>
    </row>
    <row r="55" spans="1:12" ht="15">
      <c r="A55" s="64"/>
      <c r="B55" s="64"/>
      <c r="C55" s="64"/>
      <c r="D55" s="64"/>
      <c r="E55" s="64"/>
      <c r="F55" s="65"/>
      <c r="G55" s="65"/>
      <c r="H55" s="65"/>
      <c r="I55" s="64"/>
      <c r="J55" s="64"/>
      <c r="K55" s="47"/>
      <c r="L55" s="47"/>
    </row>
    <row r="56" spans="1:12" ht="15">
      <c r="A56" s="64"/>
      <c r="B56" s="64"/>
      <c r="C56" s="64"/>
      <c r="D56" s="64"/>
      <c r="E56" s="64"/>
      <c r="F56" s="65"/>
      <c r="G56" s="65"/>
      <c r="H56" s="65"/>
      <c r="I56" s="64"/>
      <c r="J56" s="64"/>
      <c r="K56" s="47"/>
      <c r="L56" s="47"/>
    </row>
    <row r="57" spans="1:12" ht="15">
      <c r="A57" s="64"/>
      <c r="B57" s="64"/>
      <c r="C57" s="64"/>
      <c r="D57" s="64"/>
      <c r="E57" s="64"/>
      <c r="F57" s="65"/>
      <c r="G57" s="65"/>
      <c r="H57" s="65"/>
      <c r="I57" s="64"/>
      <c r="J57" s="64"/>
      <c r="K57" s="47"/>
      <c r="L57" s="47"/>
    </row>
    <row r="58" spans="1:12" ht="15">
      <c r="A58" s="64"/>
      <c r="B58" s="64"/>
      <c r="C58" s="64"/>
      <c r="D58" s="64"/>
      <c r="E58" s="64"/>
      <c r="F58" s="65"/>
      <c r="G58" s="65"/>
      <c r="H58" s="65"/>
      <c r="I58" s="64"/>
      <c r="J58" s="64"/>
      <c r="K58" s="47"/>
      <c r="L58" s="47"/>
    </row>
    <row r="59" spans="1:12" ht="15">
      <c r="A59" s="64"/>
      <c r="B59" s="64"/>
      <c r="C59" s="64"/>
      <c r="D59" s="64"/>
      <c r="E59" s="64"/>
      <c r="F59" s="65"/>
      <c r="G59" s="65"/>
      <c r="H59" s="65"/>
      <c r="I59" s="64"/>
      <c r="J59" s="64"/>
      <c r="K59" s="47"/>
      <c r="L59" s="47"/>
    </row>
    <row r="60" spans="1:12" ht="15">
      <c r="A60" s="64"/>
      <c r="B60" s="64"/>
      <c r="C60" s="64"/>
      <c r="D60" s="64"/>
      <c r="E60" s="64"/>
      <c r="F60" s="65"/>
      <c r="G60" s="65"/>
      <c r="H60" s="65"/>
      <c r="I60" s="64"/>
      <c r="J60" s="64"/>
      <c r="K60" s="47"/>
      <c r="L60" s="47"/>
    </row>
    <row r="61" spans="1:12" ht="15">
      <c r="A61" s="64"/>
      <c r="B61" s="64"/>
      <c r="C61" s="64"/>
      <c r="D61" s="64"/>
      <c r="E61" s="64"/>
      <c r="F61" s="65"/>
      <c r="G61" s="65"/>
      <c r="H61" s="65"/>
      <c r="I61" s="64"/>
      <c r="J61" s="64"/>
      <c r="K61" s="47"/>
      <c r="L61" s="47"/>
    </row>
    <row r="62" spans="1:12" ht="15">
      <c r="A62" s="64"/>
      <c r="B62" s="64"/>
      <c r="C62" s="64"/>
      <c r="D62" s="64"/>
      <c r="E62" s="64"/>
      <c r="F62" s="65"/>
      <c r="G62" s="65"/>
      <c r="H62" s="65"/>
      <c r="I62" s="64"/>
      <c r="J62" s="64"/>
      <c r="K62" s="47"/>
      <c r="L62" s="47"/>
    </row>
    <row r="63" spans="1:12" ht="15">
      <c r="A63" s="64"/>
      <c r="B63" s="64"/>
      <c r="C63" s="64"/>
      <c r="D63" s="64"/>
      <c r="E63" s="64"/>
      <c r="F63" s="65"/>
      <c r="G63" s="65"/>
      <c r="H63" s="65"/>
      <c r="I63" s="64"/>
      <c r="J63" s="64"/>
      <c r="K63" s="47"/>
      <c r="L63" s="47"/>
    </row>
    <row r="64" spans="1:12" ht="15">
      <c r="A64" s="64"/>
      <c r="B64" s="64"/>
      <c r="C64" s="64"/>
      <c r="D64" s="64"/>
      <c r="E64" s="64"/>
      <c r="F64" s="65"/>
      <c r="G64" s="65"/>
      <c r="H64" s="65"/>
      <c r="I64" s="64"/>
      <c r="J64" s="64"/>
      <c r="K64" s="47"/>
      <c r="L64" s="47"/>
    </row>
    <row r="65" spans="1:12" ht="15">
      <c r="A65" s="64"/>
      <c r="B65" s="64"/>
      <c r="C65" s="64"/>
      <c r="D65" s="64"/>
      <c r="E65" s="64"/>
      <c r="F65" s="65"/>
      <c r="G65" s="65"/>
      <c r="H65" s="65"/>
      <c r="I65" s="64"/>
      <c r="J65" s="64"/>
      <c r="K65" s="47"/>
      <c r="L65" s="47"/>
    </row>
    <row r="66" spans="1:12" ht="15">
      <c r="A66" s="64"/>
      <c r="B66" s="64"/>
      <c r="C66" s="64"/>
      <c r="D66" s="64"/>
      <c r="E66" s="64"/>
      <c r="F66" s="65"/>
      <c r="G66" s="65"/>
      <c r="H66" s="65"/>
      <c r="I66" s="64"/>
      <c r="J66" s="64"/>
      <c r="K66" s="47"/>
      <c r="L66" s="47"/>
    </row>
    <row r="67" spans="1:10" ht="15">
      <c r="A67" s="64"/>
      <c r="B67" s="64"/>
      <c r="C67" s="64"/>
      <c r="D67" s="64"/>
      <c r="E67" s="64"/>
      <c r="F67" s="65"/>
      <c r="G67" s="65"/>
      <c r="H67" s="65"/>
      <c r="I67" s="64"/>
      <c r="J67" s="64"/>
    </row>
    <row r="68" spans="1:10" ht="15">
      <c r="A68" s="64"/>
      <c r="B68" s="64"/>
      <c r="C68" s="64"/>
      <c r="D68" s="64"/>
      <c r="E68" s="64"/>
      <c r="F68" s="65"/>
      <c r="G68" s="65"/>
      <c r="H68" s="65"/>
      <c r="I68" s="64"/>
      <c r="J68" s="64"/>
    </row>
    <row r="69" spans="1:10" ht="15">
      <c r="A69" s="64"/>
      <c r="B69" s="64"/>
      <c r="C69" s="64"/>
      <c r="D69" s="64"/>
      <c r="E69" s="64"/>
      <c r="F69" s="65"/>
      <c r="G69" s="65"/>
      <c r="H69" s="65"/>
      <c r="I69" s="64"/>
      <c r="J69" s="64"/>
    </row>
    <row r="70" spans="1:10" ht="15">
      <c r="A70" s="64"/>
      <c r="B70" s="64"/>
      <c r="C70" s="64"/>
      <c r="D70" s="64"/>
      <c r="E70" s="64"/>
      <c r="F70" s="65"/>
      <c r="G70" s="65"/>
      <c r="H70" s="65"/>
      <c r="I70" s="64"/>
      <c r="J70" s="64"/>
    </row>
    <row r="71" spans="1:10" ht="15">
      <c r="A71" s="64"/>
      <c r="B71" s="64"/>
      <c r="C71" s="64"/>
      <c r="D71" s="64"/>
      <c r="E71" s="64"/>
      <c r="F71" s="65"/>
      <c r="G71" s="65"/>
      <c r="H71" s="65"/>
      <c r="I71" s="64"/>
      <c r="J71" s="64"/>
    </row>
    <row r="72" spans="1:10" ht="15">
      <c r="A72" s="64"/>
      <c r="B72" s="64"/>
      <c r="C72" s="64"/>
      <c r="D72" s="64"/>
      <c r="E72" s="64"/>
      <c r="F72" s="65"/>
      <c r="G72" s="65"/>
      <c r="H72" s="65"/>
      <c r="I72" s="64"/>
      <c r="J72" s="64"/>
    </row>
    <row r="73" spans="1:10" ht="15">
      <c r="A73" s="64"/>
      <c r="B73" s="64"/>
      <c r="C73" s="64"/>
      <c r="D73" s="64"/>
      <c r="E73" s="64"/>
      <c r="F73" s="65"/>
      <c r="G73" s="65"/>
      <c r="H73" s="65"/>
      <c r="I73" s="64"/>
      <c r="J73" s="64"/>
    </row>
    <row r="74" spans="1:10" ht="15">
      <c r="A74" s="64"/>
      <c r="B74" s="64"/>
      <c r="C74" s="64"/>
      <c r="D74" s="64"/>
      <c r="E74" s="64"/>
      <c r="F74" s="65"/>
      <c r="G74" s="65"/>
      <c r="H74" s="65"/>
      <c r="I74" s="64"/>
      <c r="J74" s="64"/>
    </row>
    <row r="75" spans="1:10" ht="15">
      <c r="A75" s="64"/>
      <c r="B75" s="64"/>
      <c r="C75" s="64"/>
      <c r="D75" s="64"/>
      <c r="E75" s="64"/>
      <c r="F75" s="65"/>
      <c r="G75" s="65"/>
      <c r="H75" s="65"/>
      <c r="I75" s="64"/>
      <c r="J75" s="64"/>
    </row>
    <row r="76" spans="1:10" ht="15">
      <c r="A76" s="64"/>
      <c r="B76" s="64"/>
      <c r="C76" s="64"/>
      <c r="D76" s="64"/>
      <c r="E76" s="64"/>
      <c r="F76" s="65"/>
      <c r="G76" s="65"/>
      <c r="H76" s="65"/>
      <c r="I76" s="64"/>
      <c r="J76" s="64"/>
    </row>
    <row r="77" spans="1:10" ht="15">
      <c r="A77" s="64"/>
      <c r="B77" s="64"/>
      <c r="C77" s="64"/>
      <c r="D77" s="64"/>
      <c r="E77" s="64"/>
      <c r="F77" s="65"/>
      <c r="G77" s="65"/>
      <c r="H77" s="65"/>
      <c r="I77" s="64"/>
      <c r="J77" s="64"/>
    </row>
  </sheetData>
  <sheetProtection selectLockedCells="1" selectUnlockedCells="1"/>
  <printOptions/>
  <pageMargins left="0.3298611111111111" right="0.3402777777777778" top="0.9840277777777777" bottom="0.984027777777777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P48"/>
  <sheetViews>
    <sheetView workbookViewId="0" topLeftCell="A4">
      <selection activeCell="F7" sqref="F7:G7"/>
    </sheetView>
  </sheetViews>
  <sheetFormatPr defaultColWidth="9.140625" defaultRowHeight="12.75"/>
  <cols>
    <col min="1" max="1" width="3.421875" style="0" customWidth="1"/>
    <col min="2" max="2" width="52.421875" style="0" customWidth="1"/>
    <col min="3" max="3" width="16.57421875" style="0" customWidth="1"/>
    <col min="4" max="4" width="5.140625" style="0" customWidth="1"/>
    <col min="6" max="6" width="10.421875" style="0" customWidth="1"/>
    <col min="7" max="7" width="5.8515625" style="0" customWidth="1"/>
    <col min="8" max="9" width="11.28125" style="0" customWidth="1"/>
    <col min="10" max="10" width="10.28125" style="0" customWidth="1"/>
  </cols>
  <sheetData>
    <row r="1" spans="1:16" ht="15.75">
      <c r="A1" s="1"/>
      <c r="B1" s="1"/>
      <c r="C1" s="1"/>
      <c r="D1" s="1"/>
      <c r="E1" s="1"/>
      <c r="F1" s="1"/>
      <c r="G1" s="1"/>
      <c r="H1" s="1"/>
      <c r="I1" s="1"/>
      <c r="J1" s="1"/>
      <c r="K1" s="1"/>
      <c r="L1" s="1"/>
      <c r="M1" s="1"/>
      <c r="N1" s="1"/>
      <c r="O1" s="1"/>
      <c r="P1" s="1"/>
    </row>
    <row r="2" spans="1:16" ht="15.75">
      <c r="A2" s="1"/>
      <c r="B2" s="1"/>
      <c r="C2" s="1"/>
      <c r="D2" s="1"/>
      <c r="E2" s="1"/>
      <c r="F2" s="1" t="s">
        <v>170</v>
      </c>
      <c r="G2" s="1"/>
      <c r="H2" s="1"/>
      <c r="I2" s="1"/>
      <c r="J2" s="1"/>
      <c r="K2" s="1"/>
      <c r="L2" s="1"/>
      <c r="M2" s="1"/>
      <c r="N2" s="1"/>
      <c r="O2" s="1"/>
      <c r="P2" s="1"/>
    </row>
    <row r="3" spans="1:16" s="4" customFormat="1" ht="23.25">
      <c r="A3" s="2"/>
      <c r="B3" s="2"/>
      <c r="C3" s="2" t="s">
        <v>159</v>
      </c>
      <c r="D3" s="2"/>
      <c r="E3" s="2"/>
      <c r="F3" s="2"/>
      <c r="G3" s="2"/>
      <c r="H3" s="2"/>
      <c r="I3" s="2"/>
      <c r="J3" s="2"/>
      <c r="K3" s="2"/>
      <c r="L3" s="3"/>
      <c r="M3" s="3"/>
      <c r="N3" s="3"/>
      <c r="O3" s="3"/>
      <c r="P3" s="3"/>
    </row>
    <row r="4" spans="1:16" ht="15.75">
      <c r="A4" s="1"/>
      <c r="B4" s="1"/>
      <c r="C4" s="1"/>
      <c r="D4" s="1"/>
      <c r="E4" s="1"/>
      <c r="F4" s="1"/>
      <c r="G4" s="1"/>
      <c r="H4" s="1"/>
      <c r="I4" s="1"/>
      <c r="J4" s="1"/>
      <c r="K4" s="1"/>
      <c r="L4" s="1"/>
      <c r="M4" s="1"/>
      <c r="N4" s="1"/>
      <c r="O4" s="1"/>
      <c r="P4" s="1"/>
    </row>
    <row r="5" spans="1:16" ht="15.75">
      <c r="A5" s="1"/>
      <c r="B5" s="1"/>
      <c r="C5" s="1"/>
      <c r="D5" s="1"/>
      <c r="E5" s="1"/>
      <c r="F5" s="1"/>
      <c r="G5" s="1"/>
      <c r="H5" s="1"/>
      <c r="I5" s="1"/>
      <c r="J5" s="1"/>
      <c r="K5" s="1"/>
      <c r="L5" s="1"/>
      <c r="M5" s="1"/>
      <c r="N5" s="1"/>
      <c r="O5" s="1"/>
      <c r="P5" s="1"/>
    </row>
    <row r="6" spans="1:16" ht="54" customHeight="1">
      <c r="A6" s="5" t="s">
        <v>0</v>
      </c>
      <c r="B6" s="5" t="s">
        <v>1</v>
      </c>
      <c r="C6" s="6" t="s">
        <v>2</v>
      </c>
      <c r="D6" s="5" t="s">
        <v>3</v>
      </c>
      <c r="E6" s="5" t="s">
        <v>4</v>
      </c>
      <c r="F6" s="5" t="s">
        <v>5</v>
      </c>
      <c r="G6" s="5" t="s">
        <v>6</v>
      </c>
      <c r="H6" s="5" t="s">
        <v>7</v>
      </c>
      <c r="I6" s="7" t="s">
        <v>8</v>
      </c>
      <c r="J6" s="6" t="s">
        <v>9</v>
      </c>
      <c r="K6" s="8"/>
      <c r="L6" s="1"/>
      <c r="M6" s="1"/>
      <c r="N6" s="1"/>
      <c r="O6" s="1"/>
      <c r="P6" s="1"/>
    </row>
    <row r="7" spans="1:16" ht="63">
      <c r="A7" s="9">
        <v>1</v>
      </c>
      <c r="B7" s="10" t="s">
        <v>10</v>
      </c>
      <c r="C7" s="9"/>
      <c r="D7" s="9" t="s">
        <v>11</v>
      </c>
      <c r="E7" s="9">
        <v>90</v>
      </c>
      <c r="F7" s="187"/>
      <c r="G7" s="190"/>
      <c r="H7" s="187">
        <f>(F7*G7)+F7</f>
        <v>0</v>
      </c>
      <c r="I7" s="188">
        <f>(E7*F7)</f>
        <v>0</v>
      </c>
      <c r="J7" s="187">
        <f>(I7*G7)+I7</f>
        <v>0</v>
      </c>
      <c r="K7" s="8"/>
      <c r="L7" s="1"/>
      <c r="M7" s="1"/>
      <c r="N7" s="1"/>
      <c r="O7" s="1"/>
      <c r="P7" s="1"/>
    </row>
    <row r="8" spans="1:16" ht="63">
      <c r="A8" s="9">
        <v>2</v>
      </c>
      <c r="B8" s="10" t="s">
        <v>12</v>
      </c>
      <c r="C8" s="9"/>
      <c r="D8" s="9" t="s">
        <v>11</v>
      </c>
      <c r="E8" s="9">
        <v>30</v>
      </c>
      <c r="F8" s="187"/>
      <c r="G8" s="190"/>
      <c r="H8" s="187">
        <f>(F8*G8)+F8</f>
        <v>0</v>
      </c>
      <c r="I8" s="188">
        <f>(E8*F8)</f>
        <v>0</v>
      </c>
      <c r="J8" s="187">
        <f>(I8*G8)+I8</f>
        <v>0</v>
      </c>
      <c r="K8" s="8"/>
      <c r="L8" s="1"/>
      <c r="M8" s="1"/>
      <c r="N8" s="1"/>
      <c r="O8" s="1"/>
      <c r="P8" s="1"/>
    </row>
    <row r="9" spans="1:16" ht="108" customHeight="1">
      <c r="A9" s="9">
        <v>3</v>
      </c>
      <c r="B9" s="10" t="s">
        <v>76</v>
      </c>
      <c r="C9" s="9"/>
      <c r="D9" s="9" t="s">
        <v>11</v>
      </c>
      <c r="E9" s="9">
        <v>10</v>
      </c>
      <c r="F9" s="187"/>
      <c r="G9" s="190"/>
      <c r="H9" s="187">
        <f>(F9*G9)+F9</f>
        <v>0</v>
      </c>
      <c r="I9" s="188">
        <f>(E9*F9)</f>
        <v>0</v>
      </c>
      <c r="J9" s="187">
        <f>(I9*G9)+I9</f>
        <v>0</v>
      </c>
      <c r="K9" s="8"/>
      <c r="L9" s="1"/>
      <c r="M9" s="1"/>
      <c r="N9" s="1"/>
      <c r="O9" s="1"/>
      <c r="P9" s="1"/>
    </row>
    <row r="10" spans="1:16" ht="15.75">
      <c r="A10" s="9"/>
      <c r="B10" s="11" t="s">
        <v>13</v>
      </c>
      <c r="C10" s="12"/>
      <c r="D10" s="12"/>
      <c r="E10" s="12"/>
      <c r="F10" s="189"/>
      <c r="G10" s="189"/>
      <c r="H10" s="189"/>
      <c r="I10" s="189">
        <f>SUM(I7:I9)</f>
        <v>0</v>
      </c>
      <c r="J10" s="187">
        <f>SUM(J7:J9)</f>
        <v>0</v>
      </c>
      <c r="K10" s="8"/>
      <c r="L10" s="1"/>
      <c r="M10" s="1"/>
      <c r="N10" s="1"/>
      <c r="O10" s="1"/>
      <c r="P10" s="1"/>
    </row>
    <row r="11" spans="1:16" ht="15.75">
      <c r="A11" s="1"/>
      <c r="B11" s="1"/>
      <c r="C11" s="1"/>
      <c r="D11" s="1"/>
      <c r="E11" s="1"/>
      <c r="F11" s="1"/>
      <c r="G11" s="1"/>
      <c r="H11" s="1" t="s">
        <v>166</v>
      </c>
      <c r="I11" s="191">
        <f>J10-I10</f>
        <v>0</v>
      </c>
      <c r="J11" s="1"/>
      <c r="K11" s="1"/>
      <c r="L11" s="1"/>
      <c r="M11" s="1"/>
      <c r="N11" s="1"/>
      <c r="O11" s="1"/>
      <c r="P11" s="1"/>
    </row>
    <row r="12" spans="1:16" ht="15.75">
      <c r="A12" s="1"/>
      <c r="B12" s="1"/>
      <c r="C12" s="1"/>
      <c r="D12" s="1"/>
      <c r="E12" s="1"/>
      <c r="F12" s="1"/>
      <c r="G12" s="1"/>
      <c r="H12" s="1"/>
      <c r="I12" s="1"/>
      <c r="J12" s="1"/>
      <c r="K12" s="1"/>
      <c r="L12" s="1"/>
      <c r="M12" s="1"/>
      <c r="N12" s="1"/>
      <c r="O12" s="1"/>
      <c r="P12" s="1"/>
    </row>
    <row r="13" spans="1:16" ht="15.75">
      <c r="A13" s="1"/>
      <c r="B13" s="1"/>
      <c r="C13" s="1"/>
      <c r="D13" s="1"/>
      <c r="E13" s="1"/>
      <c r="F13" s="1"/>
      <c r="G13" s="1"/>
      <c r="H13" s="1"/>
      <c r="I13" s="1"/>
      <c r="J13" s="1"/>
      <c r="K13" s="1"/>
      <c r="L13" s="1"/>
      <c r="M13" s="1"/>
      <c r="N13" s="1"/>
      <c r="O13" s="1"/>
      <c r="P13" s="1"/>
    </row>
    <row r="14" spans="1:16" ht="15.75">
      <c r="A14" s="1"/>
      <c r="B14" s="1"/>
      <c r="C14" s="1"/>
      <c r="D14" s="1"/>
      <c r="E14" s="1"/>
      <c r="F14" s="1"/>
      <c r="G14" s="1"/>
      <c r="H14" s="1"/>
      <c r="I14" s="1"/>
      <c r="J14" s="1"/>
      <c r="K14" s="1"/>
      <c r="L14" s="1"/>
      <c r="M14" s="1"/>
      <c r="N14" s="1"/>
      <c r="O14" s="1"/>
      <c r="P14" s="1"/>
    </row>
    <row r="15" spans="1:16" ht="15.75">
      <c r="A15" s="1"/>
      <c r="B15" s="1"/>
      <c r="C15" s="1"/>
      <c r="D15" s="1"/>
      <c r="E15" s="1"/>
      <c r="F15" s="1"/>
      <c r="G15" s="1"/>
      <c r="H15" s="1"/>
      <c r="I15" s="1"/>
      <c r="J15" s="1"/>
      <c r="K15" s="1"/>
      <c r="L15" s="1"/>
      <c r="M15" s="1"/>
      <c r="N15" s="1"/>
      <c r="O15" s="1"/>
      <c r="P15" s="1"/>
    </row>
    <row r="16" spans="1:16" ht="15.75">
      <c r="A16" s="1"/>
      <c r="B16" s="1"/>
      <c r="C16" s="1"/>
      <c r="D16" s="1"/>
      <c r="E16" s="1"/>
      <c r="F16" s="1"/>
      <c r="G16" s="1"/>
      <c r="H16" s="1"/>
      <c r="I16" s="1"/>
      <c r="J16" s="1"/>
      <c r="K16" s="1"/>
      <c r="L16" s="1"/>
      <c r="M16" s="1"/>
      <c r="N16" s="1"/>
      <c r="O16" s="1"/>
      <c r="P16" s="1"/>
    </row>
    <row r="17" spans="1:16" ht="15.75">
      <c r="A17" s="1"/>
      <c r="B17" s="1"/>
      <c r="C17" s="1"/>
      <c r="D17" s="1"/>
      <c r="E17" s="1"/>
      <c r="F17" s="1"/>
      <c r="G17" s="1"/>
      <c r="H17" s="1"/>
      <c r="I17" s="1"/>
      <c r="J17" s="1"/>
      <c r="K17" s="1"/>
      <c r="L17" s="1"/>
      <c r="M17" s="1"/>
      <c r="N17" s="1"/>
      <c r="O17" s="1"/>
      <c r="P17" s="1"/>
    </row>
    <row r="18" spans="1:16" ht="15.75">
      <c r="A18" s="1"/>
      <c r="B18" s="1"/>
      <c r="C18" s="1"/>
      <c r="D18" s="1"/>
      <c r="E18" s="1"/>
      <c r="F18" s="1"/>
      <c r="G18" s="1"/>
      <c r="H18" s="1"/>
      <c r="I18" s="1"/>
      <c r="J18" s="1"/>
      <c r="K18" s="1"/>
      <c r="L18" s="1"/>
      <c r="M18" s="1"/>
      <c r="N18" s="1"/>
      <c r="O18" s="1"/>
      <c r="P18" s="1"/>
    </row>
    <row r="19" spans="1:16" ht="15.75">
      <c r="A19" s="1"/>
      <c r="B19" s="1"/>
      <c r="C19" s="1"/>
      <c r="D19" s="1"/>
      <c r="E19" s="1"/>
      <c r="F19" s="1"/>
      <c r="G19" s="1"/>
      <c r="H19" s="1"/>
      <c r="I19" s="1"/>
      <c r="J19" s="1"/>
      <c r="K19" s="1"/>
      <c r="L19" s="1"/>
      <c r="M19" s="1"/>
      <c r="N19" s="1"/>
      <c r="O19" s="1"/>
      <c r="P19" s="1"/>
    </row>
    <row r="20" spans="1:16" ht="15.75">
      <c r="A20" s="1"/>
      <c r="B20" s="1"/>
      <c r="C20" s="1"/>
      <c r="D20" s="1"/>
      <c r="E20" s="1"/>
      <c r="F20" s="1"/>
      <c r="G20" s="1"/>
      <c r="H20" s="1"/>
      <c r="I20" s="1"/>
      <c r="J20" s="1"/>
      <c r="K20" s="1"/>
      <c r="L20" s="1"/>
      <c r="M20" s="1"/>
      <c r="N20" s="1"/>
      <c r="O20" s="1"/>
      <c r="P20" s="1"/>
    </row>
    <row r="21" spans="1:16" ht="15.75">
      <c r="A21" s="1"/>
      <c r="B21" s="1"/>
      <c r="C21" s="1"/>
      <c r="D21" s="1"/>
      <c r="E21" s="1"/>
      <c r="F21" s="1"/>
      <c r="G21" s="1"/>
      <c r="H21" s="1"/>
      <c r="I21" s="1"/>
      <c r="J21" s="1"/>
      <c r="K21" s="1"/>
      <c r="L21" s="1"/>
      <c r="M21" s="1"/>
      <c r="N21" s="1"/>
      <c r="O21" s="1"/>
      <c r="P21" s="1"/>
    </row>
    <row r="22" spans="1:16" ht="15.75">
      <c r="A22" s="1"/>
      <c r="B22" s="1"/>
      <c r="C22" s="1"/>
      <c r="D22" s="1"/>
      <c r="E22" s="1"/>
      <c r="F22" s="1"/>
      <c r="G22" s="1"/>
      <c r="H22" s="1"/>
      <c r="I22" s="1"/>
      <c r="J22" s="1"/>
      <c r="K22" s="1"/>
      <c r="L22" s="1"/>
      <c r="M22" s="1"/>
      <c r="N22" s="1"/>
      <c r="O22" s="1"/>
      <c r="P22" s="1"/>
    </row>
    <row r="23" spans="1:16" ht="15.75">
      <c r="A23" s="1"/>
      <c r="B23" s="1"/>
      <c r="C23" s="1"/>
      <c r="D23" s="1"/>
      <c r="E23" s="1"/>
      <c r="F23" s="1"/>
      <c r="G23" s="1"/>
      <c r="H23" s="1"/>
      <c r="I23" s="1"/>
      <c r="J23" s="1"/>
      <c r="K23" s="1"/>
      <c r="L23" s="1"/>
      <c r="M23" s="1"/>
      <c r="N23" s="1"/>
      <c r="O23" s="1"/>
      <c r="P23" s="1"/>
    </row>
    <row r="24" spans="1:16" ht="15.75">
      <c r="A24" s="1"/>
      <c r="B24" s="1"/>
      <c r="C24" s="1"/>
      <c r="D24" s="1"/>
      <c r="E24" s="1"/>
      <c r="F24" s="1"/>
      <c r="G24" s="1"/>
      <c r="H24" s="1"/>
      <c r="I24" s="1"/>
      <c r="J24" s="1"/>
      <c r="K24" s="1"/>
      <c r="L24" s="1"/>
      <c r="M24" s="1"/>
      <c r="N24" s="1"/>
      <c r="O24" s="1"/>
      <c r="P24" s="1"/>
    </row>
    <row r="25" spans="1:16" ht="15.75">
      <c r="A25" s="1"/>
      <c r="B25" s="1"/>
      <c r="C25" s="1"/>
      <c r="D25" s="1"/>
      <c r="E25" s="1"/>
      <c r="F25" s="1"/>
      <c r="G25" s="1"/>
      <c r="H25" s="1"/>
      <c r="I25" s="1"/>
      <c r="J25" s="1"/>
      <c r="K25" s="1"/>
      <c r="L25" s="1"/>
      <c r="M25" s="1"/>
      <c r="N25" s="1"/>
      <c r="O25" s="1"/>
      <c r="P25" s="1"/>
    </row>
    <row r="26" spans="1:16" ht="15.75">
      <c r="A26" s="1"/>
      <c r="B26" s="1"/>
      <c r="C26" s="1"/>
      <c r="D26" s="1"/>
      <c r="E26" s="1"/>
      <c r="F26" s="1"/>
      <c r="G26" s="1"/>
      <c r="H26" s="1"/>
      <c r="I26" s="1"/>
      <c r="J26" s="1"/>
      <c r="K26" s="1"/>
      <c r="L26" s="1"/>
      <c r="M26" s="1"/>
      <c r="N26" s="1"/>
      <c r="O26" s="1"/>
      <c r="P26" s="1"/>
    </row>
    <row r="27" spans="1:16" ht="15.75">
      <c r="A27" s="1"/>
      <c r="B27" s="1"/>
      <c r="C27" s="1"/>
      <c r="D27" s="1"/>
      <c r="E27" s="1"/>
      <c r="F27" s="1"/>
      <c r="G27" s="1"/>
      <c r="H27" s="1"/>
      <c r="I27" s="1"/>
      <c r="J27" s="1"/>
      <c r="K27" s="1"/>
      <c r="L27" s="1"/>
      <c r="M27" s="1"/>
      <c r="N27" s="1"/>
      <c r="O27" s="1"/>
      <c r="P27" s="1"/>
    </row>
    <row r="28" spans="1:16" ht="15.75">
      <c r="A28" s="1"/>
      <c r="B28" s="1"/>
      <c r="C28" s="1"/>
      <c r="D28" s="1"/>
      <c r="E28" s="1"/>
      <c r="F28" s="1"/>
      <c r="G28" s="1"/>
      <c r="H28" s="1"/>
      <c r="I28" s="1"/>
      <c r="J28" s="1"/>
      <c r="K28" s="1"/>
      <c r="L28" s="1"/>
      <c r="M28" s="1"/>
      <c r="N28" s="1"/>
      <c r="O28" s="1"/>
      <c r="P28" s="1"/>
    </row>
    <row r="29" spans="1:16" ht="15.75">
      <c r="A29" s="1"/>
      <c r="B29" s="1"/>
      <c r="C29" s="1"/>
      <c r="D29" s="1"/>
      <c r="E29" s="1"/>
      <c r="F29" s="1"/>
      <c r="G29" s="1"/>
      <c r="H29" s="1"/>
      <c r="I29" s="1"/>
      <c r="J29" s="1"/>
      <c r="K29" s="1"/>
      <c r="L29" s="1"/>
      <c r="M29" s="1"/>
      <c r="N29" s="1"/>
      <c r="O29" s="1"/>
      <c r="P29" s="1"/>
    </row>
    <row r="30" spans="1:16" ht="15.75">
      <c r="A30" s="1"/>
      <c r="B30" s="1"/>
      <c r="C30" s="1"/>
      <c r="D30" s="1"/>
      <c r="E30" s="1"/>
      <c r="F30" s="1"/>
      <c r="G30" s="1"/>
      <c r="H30" s="1"/>
      <c r="I30" s="1"/>
      <c r="J30" s="1"/>
      <c r="K30" s="1"/>
      <c r="L30" s="1"/>
      <c r="M30" s="1"/>
      <c r="N30" s="1"/>
      <c r="O30" s="1"/>
      <c r="P30" s="1"/>
    </row>
    <row r="31" spans="1:16" ht="15.75">
      <c r="A31" s="1"/>
      <c r="B31" s="1"/>
      <c r="C31" s="1"/>
      <c r="D31" s="1"/>
      <c r="E31" s="1"/>
      <c r="F31" s="1"/>
      <c r="G31" s="1"/>
      <c r="H31" s="1"/>
      <c r="I31" s="1"/>
      <c r="J31" s="1"/>
      <c r="K31" s="1"/>
      <c r="L31" s="1"/>
      <c r="M31" s="1"/>
      <c r="N31" s="1"/>
      <c r="O31" s="1"/>
      <c r="P31" s="1"/>
    </row>
    <row r="32" spans="1:16" ht="15.75">
      <c r="A32" s="1"/>
      <c r="B32" s="1"/>
      <c r="C32" s="1"/>
      <c r="D32" s="1"/>
      <c r="E32" s="1"/>
      <c r="F32" s="1"/>
      <c r="G32" s="1"/>
      <c r="H32" s="1"/>
      <c r="I32" s="1"/>
      <c r="J32" s="1"/>
      <c r="K32" s="1"/>
      <c r="L32" s="1"/>
      <c r="M32" s="1"/>
      <c r="N32" s="1"/>
      <c r="O32" s="1"/>
      <c r="P32" s="1"/>
    </row>
    <row r="33" spans="1:16" ht="15.75">
      <c r="A33" s="1"/>
      <c r="B33" s="1"/>
      <c r="C33" s="1"/>
      <c r="D33" s="1"/>
      <c r="E33" s="1"/>
      <c r="F33" s="1"/>
      <c r="G33" s="1"/>
      <c r="H33" s="1"/>
      <c r="I33" s="1"/>
      <c r="J33" s="1"/>
      <c r="K33" s="1"/>
      <c r="L33" s="1"/>
      <c r="M33" s="1"/>
      <c r="N33" s="1"/>
      <c r="O33" s="1"/>
      <c r="P33" s="1"/>
    </row>
    <row r="34" spans="1:16" ht="15.75">
      <c r="A34" s="1"/>
      <c r="B34" s="1"/>
      <c r="C34" s="1"/>
      <c r="D34" s="1"/>
      <c r="E34" s="1"/>
      <c r="F34" s="1"/>
      <c r="G34" s="1"/>
      <c r="H34" s="1"/>
      <c r="I34" s="1"/>
      <c r="J34" s="1"/>
      <c r="K34" s="1"/>
      <c r="L34" s="1"/>
      <c r="M34" s="1"/>
      <c r="N34" s="1"/>
      <c r="O34" s="1"/>
      <c r="P34" s="1"/>
    </row>
    <row r="35" spans="1:16" ht="15.75">
      <c r="A35" s="1"/>
      <c r="B35" s="1"/>
      <c r="C35" s="1"/>
      <c r="D35" s="1"/>
      <c r="E35" s="1"/>
      <c r="F35" s="1"/>
      <c r="G35" s="1"/>
      <c r="H35" s="1"/>
      <c r="I35" s="1"/>
      <c r="J35" s="1"/>
      <c r="K35" s="1"/>
      <c r="L35" s="1"/>
      <c r="M35" s="1"/>
      <c r="N35" s="1"/>
      <c r="O35" s="1"/>
      <c r="P35" s="1"/>
    </row>
    <row r="36" spans="1:16" ht="15.75">
      <c r="A36" s="1"/>
      <c r="B36" s="1"/>
      <c r="C36" s="1"/>
      <c r="D36" s="1"/>
      <c r="E36" s="1"/>
      <c r="F36" s="1"/>
      <c r="G36" s="1"/>
      <c r="H36" s="1"/>
      <c r="I36" s="1"/>
      <c r="J36" s="1"/>
      <c r="K36" s="1"/>
      <c r="L36" s="1"/>
      <c r="M36" s="1"/>
      <c r="N36" s="1"/>
      <c r="O36" s="1"/>
      <c r="P36" s="1"/>
    </row>
    <row r="37" spans="1:16" ht="15.75">
      <c r="A37" s="1"/>
      <c r="B37" s="1"/>
      <c r="C37" s="1"/>
      <c r="D37" s="1"/>
      <c r="E37" s="1"/>
      <c r="F37" s="1"/>
      <c r="G37" s="1"/>
      <c r="H37" s="1"/>
      <c r="I37" s="1"/>
      <c r="J37" s="1"/>
      <c r="K37" s="1"/>
      <c r="L37" s="1"/>
      <c r="M37" s="1"/>
      <c r="N37" s="1"/>
      <c r="O37" s="1"/>
      <c r="P37" s="1"/>
    </row>
    <row r="38" spans="1:16" ht="15.75">
      <c r="A38" s="1"/>
      <c r="B38" s="1"/>
      <c r="C38" s="1"/>
      <c r="D38" s="1"/>
      <c r="E38" s="1"/>
      <c r="F38" s="1"/>
      <c r="G38" s="1"/>
      <c r="H38" s="1"/>
      <c r="I38" s="1"/>
      <c r="J38" s="1"/>
      <c r="K38" s="1"/>
      <c r="L38" s="1"/>
      <c r="M38" s="1"/>
      <c r="N38" s="1"/>
      <c r="O38" s="1"/>
      <c r="P38" s="1"/>
    </row>
    <row r="39" spans="1:16" ht="15.75">
      <c r="A39" s="1"/>
      <c r="B39" s="1"/>
      <c r="C39" s="1"/>
      <c r="D39" s="1"/>
      <c r="E39" s="1"/>
      <c r="F39" s="1"/>
      <c r="G39" s="1"/>
      <c r="H39" s="1"/>
      <c r="I39" s="1"/>
      <c r="J39" s="1"/>
      <c r="K39" s="1"/>
      <c r="L39" s="1"/>
      <c r="M39" s="1"/>
      <c r="N39" s="1"/>
      <c r="O39" s="1"/>
      <c r="P39" s="1"/>
    </row>
    <row r="40" spans="1:16" ht="15.75">
      <c r="A40" s="1"/>
      <c r="B40" s="1"/>
      <c r="C40" s="1"/>
      <c r="D40" s="1"/>
      <c r="E40" s="1"/>
      <c r="F40" s="1"/>
      <c r="G40" s="1"/>
      <c r="H40" s="1"/>
      <c r="I40" s="1"/>
      <c r="J40" s="1"/>
      <c r="K40" s="1"/>
      <c r="L40" s="1"/>
      <c r="M40" s="1"/>
      <c r="N40" s="1"/>
      <c r="O40" s="1"/>
      <c r="P40" s="1"/>
    </row>
    <row r="41" spans="1:16" ht="15.75">
      <c r="A41" s="1"/>
      <c r="B41" s="1"/>
      <c r="C41" s="1"/>
      <c r="D41" s="1"/>
      <c r="E41" s="1"/>
      <c r="F41" s="1"/>
      <c r="G41" s="1"/>
      <c r="H41" s="1"/>
      <c r="I41" s="1"/>
      <c r="J41" s="1"/>
      <c r="K41" s="1"/>
      <c r="L41" s="1"/>
      <c r="M41" s="1"/>
      <c r="N41" s="1"/>
      <c r="O41" s="1"/>
      <c r="P41" s="1"/>
    </row>
    <row r="42" spans="1:16" ht="15.75">
      <c r="A42" s="1"/>
      <c r="B42" s="1"/>
      <c r="C42" s="1"/>
      <c r="D42" s="1"/>
      <c r="E42" s="1"/>
      <c r="F42" s="1"/>
      <c r="G42" s="1"/>
      <c r="H42" s="1"/>
      <c r="I42" s="1"/>
      <c r="J42" s="1"/>
      <c r="K42" s="1"/>
      <c r="L42" s="1"/>
      <c r="M42" s="1"/>
      <c r="N42" s="1"/>
      <c r="O42" s="1"/>
      <c r="P42" s="1"/>
    </row>
    <row r="43" spans="1:16" ht="15.75">
      <c r="A43" s="1"/>
      <c r="B43" s="1"/>
      <c r="C43" s="1"/>
      <c r="D43" s="1"/>
      <c r="E43" s="1"/>
      <c r="F43" s="1"/>
      <c r="G43" s="1"/>
      <c r="H43" s="1"/>
      <c r="I43" s="1"/>
      <c r="J43" s="1"/>
      <c r="K43" s="1"/>
      <c r="L43" s="1"/>
      <c r="M43" s="1"/>
      <c r="N43" s="1"/>
      <c r="O43" s="1"/>
      <c r="P43" s="1"/>
    </row>
    <row r="44" spans="1:16" ht="15.75">
      <c r="A44" s="1"/>
      <c r="B44" s="1"/>
      <c r="C44" s="1"/>
      <c r="D44" s="1"/>
      <c r="E44" s="1"/>
      <c r="F44" s="1"/>
      <c r="G44" s="1"/>
      <c r="H44" s="1"/>
      <c r="I44" s="1"/>
      <c r="J44" s="1"/>
      <c r="K44" s="1"/>
      <c r="L44" s="1"/>
      <c r="M44" s="1"/>
      <c r="N44" s="1"/>
      <c r="O44" s="1"/>
      <c r="P44" s="1"/>
    </row>
    <row r="45" spans="1:16" ht="12.75">
      <c r="A45" s="13"/>
      <c r="B45" s="13"/>
      <c r="C45" s="13"/>
      <c r="D45" s="13"/>
      <c r="E45" s="13"/>
      <c r="F45" s="13"/>
      <c r="G45" s="13"/>
      <c r="H45" s="13"/>
      <c r="I45" s="13"/>
      <c r="J45" s="13"/>
      <c r="K45" s="13"/>
      <c r="L45" s="13"/>
      <c r="M45" s="13"/>
      <c r="N45" s="13"/>
      <c r="O45" s="13"/>
      <c r="P45" s="13"/>
    </row>
    <row r="46" spans="1:16" ht="12.75">
      <c r="A46" s="13"/>
      <c r="B46" s="13"/>
      <c r="C46" s="13"/>
      <c r="D46" s="13"/>
      <c r="E46" s="13"/>
      <c r="F46" s="13"/>
      <c r="G46" s="13"/>
      <c r="H46" s="13"/>
      <c r="I46" s="13"/>
      <c r="J46" s="13"/>
      <c r="K46" s="13"/>
      <c r="L46" s="13"/>
      <c r="M46" s="13"/>
      <c r="N46" s="13"/>
      <c r="O46" s="13"/>
      <c r="P46" s="13"/>
    </row>
    <row r="47" spans="1:16" ht="12.75">
      <c r="A47" s="13"/>
      <c r="B47" s="13"/>
      <c r="C47" s="13"/>
      <c r="D47" s="13"/>
      <c r="E47" s="13"/>
      <c r="F47" s="13"/>
      <c r="G47" s="13"/>
      <c r="H47" s="13"/>
      <c r="I47" s="13"/>
      <c r="J47" s="13"/>
      <c r="K47" s="13"/>
      <c r="L47" s="13"/>
      <c r="M47" s="13"/>
      <c r="N47" s="13"/>
      <c r="O47" s="13"/>
      <c r="P47" s="13"/>
    </row>
    <row r="48" spans="1:16" ht="12.75">
      <c r="A48" s="13"/>
      <c r="B48" s="13"/>
      <c r="C48" s="13"/>
      <c r="D48" s="13"/>
      <c r="E48" s="13"/>
      <c r="F48" s="13"/>
      <c r="G48" s="13"/>
      <c r="H48" s="13"/>
      <c r="I48" s="13"/>
      <c r="J48" s="13"/>
      <c r="K48" s="13"/>
      <c r="L48" s="13"/>
      <c r="M48" s="13"/>
      <c r="N48" s="13"/>
      <c r="O48" s="13"/>
      <c r="P48" s="13"/>
    </row>
  </sheetData>
  <sheetProtection selectLockedCells="1" selectUnlockedCells="1"/>
  <printOptions/>
  <pageMargins left="0.3298611111111111" right="0.3402777777777778" top="0.9840277777777777" bottom="0.984027777777777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L12"/>
  <sheetViews>
    <sheetView workbookViewId="0" topLeftCell="A1">
      <selection activeCell="F4" sqref="F4:G4"/>
    </sheetView>
  </sheetViews>
  <sheetFormatPr defaultColWidth="9.140625" defaultRowHeight="12.75"/>
  <cols>
    <col min="1" max="1" width="4.57421875" style="69" bestFit="1" customWidth="1"/>
    <col min="2" max="2" width="49.7109375" style="0" customWidth="1"/>
    <col min="3" max="3" width="12.140625" style="0" bestFit="1" customWidth="1"/>
    <col min="4" max="4" width="9.28125" style="0" bestFit="1" customWidth="1"/>
    <col min="5" max="5" width="6.28125" style="0" customWidth="1"/>
    <col min="6" max="6" width="11.00390625" style="0" customWidth="1"/>
    <col min="7" max="7" width="6.7109375" style="0" customWidth="1"/>
    <col min="8" max="8" width="10.140625" style="0" bestFit="1" customWidth="1"/>
    <col min="9" max="9" width="15.7109375" style="0" customWidth="1"/>
    <col min="10" max="10" width="11.28125" style="0" bestFit="1" customWidth="1"/>
    <col min="12" max="12" width="13.421875" style="0" bestFit="1" customWidth="1"/>
  </cols>
  <sheetData>
    <row r="1" spans="2:8" ht="12.75">
      <c r="B1" t="s">
        <v>117</v>
      </c>
      <c r="H1" s="69"/>
    </row>
    <row r="2" ht="12.75">
      <c r="I2" t="s">
        <v>171</v>
      </c>
    </row>
    <row r="3" spans="1:12" ht="36" customHeight="1">
      <c r="A3" s="70" t="s">
        <v>79</v>
      </c>
      <c r="B3" s="70" t="s">
        <v>80</v>
      </c>
      <c r="C3" s="70" t="s">
        <v>81</v>
      </c>
      <c r="D3" s="71" t="s">
        <v>2</v>
      </c>
      <c r="E3" s="72" t="s">
        <v>82</v>
      </c>
      <c r="F3" s="72" t="s">
        <v>83</v>
      </c>
      <c r="G3" s="73" t="s">
        <v>84</v>
      </c>
      <c r="H3" s="74" t="s">
        <v>85</v>
      </c>
      <c r="I3" s="74" t="s">
        <v>86</v>
      </c>
      <c r="J3" s="74" t="s">
        <v>34</v>
      </c>
      <c r="L3" s="75"/>
    </row>
    <row r="4" spans="1:12" ht="81.75" customHeight="1">
      <c r="A4" s="76" t="s">
        <v>87</v>
      </c>
      <c r="B4" s="77" t="s">
        <v>88</v>
      </c>
      <c r="C4" s="76" t="s">
        <v>89</v>
      </c>
      <c r="D4" s="78"/>
      <c r="E4" s="78">
        <v>10</v>
      </c>
      <c r="F4" s="79"/>
      <c r="G4" s="80"/>
      <c r="H4" s="152">
        <f>(F4*G4)+F4</f>
        <v>0</v>
      </c>
      <c r="I4" s="152">
        <f>E4*F4</f>
        <v>0</v>
      </c>
      <c r="J4" s="152">
        <f>(I4*G4)+I4</f>
        <v>0</v>
      </c>
      <c r="L4" s="75"/>
    </row>
    <row r="5" spans="1:12" ht="84" customHeight="1">
      <c r="A5" s="76" t="s">
        <v>90</v>
      </c>
      <c r="B5" s="77" t="s">
        <v>91</v>
      </c>
      <c r="C5" s="76" t="s">
        <v>89</v>
      </c>
      <c r="D5" s="78"/>
      <c r="E5" s="78">
        <v>5</v>
      </c>
      <c r="F5" s="79"/>
      <c r="G5" s="80"/>
      <c r="H5" s="152">
        <f aca="true" t="shared" si="0" ref="H5:H10">(F5*G5)+F5</f>
        <v>0</v>
      </c>
      <c r="I5" s="152">
        <f aca="true" t="shared" si="1" ref="I5:I10">E5*F5</f>
        <v>0</v>
      </c>
      <c r="J5" s="152">
        <f aca="true" t="shared" si="2" ref="J5:J10">(I5*G5)+I5</f>
        <v>0</v>
      </c>
      <c r="L5" s="75"/>
    </row>
    <row r="6" spans="1:12" ht="66" customHeight="1">
      <c r="A6" s="76" t="s">
        <v>92</v>
      </c>
      <c r="B6" s="77" t="s">
        <v>93</v>
      </c>
      <c r="C6" s="76" t="s">
        <v>89</v>
      </c>
      <c r="D6" s="78"/>
      <c r="E6" s="78">
        <v>2</v>
      </c>
      <c r="F6" s="79"/>
      <c r="G6" s="80"/>
      <c r="H6" s="152">
        <f t="shared" si="0"/>
        <v>0</v>
      </c>
      <c r="I6" s="152">
        <f t="shared" si="1"/>
        <v>0</v>
      </c>
      <c r="J6" s="152">
        <f t="shared" si="2"/>
        <v>0</v>
      </c>
      <c r="L6" s="75"/>
    </row>
    <row r="7" spans="1:12" ht="51">
      <c r="A7" s="76" t="s">
        <v>94</v>
      </c>
      <c r="B7" s="81" t="s">
        <v>95</v>
      </c>
      <c r="C7" s="82" t="s">
        <v>89</v>
      </c>
      <c r="D7" s="83"/>
      <c r="E7" s="83">
        <v>10</v>
      </c>
      <c r="F7" s="84"/>
      <c r="G7" s="85"/>
      <c r="H7" s="152">
        <f t="shared" si="0"/>
        <v>0</v>
      </c>
      <c r="I7" s="153">
        <f t="shared" si="1"/>
        <v>0</v>
      </c>
      <c r="J7" s="152">
        <f t="shared" si="2"/>
        <v>0</v>
      </c>
      <c r="L7" s="75"/>
    </row>
    <row r="8" spans="1:12" ht="51.75" customHeight="1">
      <c r="A8" s="76" t="s">
        <v>96</v>
      </c>
      <c r="B8" s="81" t="s">
        <v>97</v>
      </c>
      <c r="C8" s="82" t="s">
        <v>89</v>
      </c>
      <c r="D8" s="83"/>
      <c r="E8" s="83">
        <v>10</v>
      </c>
      <c r="F8" s="84"/>
      <c r="G8" s="85"/>
      <c r="H8" s="152">
        <f t="shared" si="0"/>
        <v>0</v>
      </c>
      <c r="I8" s="153">
        <f t="shared" si="1"/>
        <v>0</v>
      </c>
      <c r="J8" s="152">
        <f t="shared" si="2"/>
        <v>0</v>
      </c>
      <c r="L8" s="75">
        <f>L7/4.0196</f>
        <v>0</v>
      </c>
    </row>
    <row r="9" spans="1:12" ht="78" customHeight="1">
      <c r="A9" s="76" t="s">
        <v>98</v>
      </c>
      <c r="B9" s="81" t="s">
        <v>99</v>
      </c>
      <c r="C9" s="82" t="s">
        <v>89</v>
      </c>
      <c r="D9" s="83"/>
      <c r="E9" s="83">
        <v>10</v>
      </c>
      <c r="F9" s="84"/>
      <c r="G9" s="85"/>
      <c r="H9" s="152">
        <f t="shared" si="0"/>
        <v>0</v>
      </c>
      <c r="I9" s="153">
        <f>E9*F9</f>
        <v>0</v>
      </c>
      <c r="J9" s="152">
        <f t="shared" si="2"/>
        <v>0</v>
      </c>
      <c r="L9" s="75"/>
    </row>
    <row r="10" spans="1:10" ht="49.5" customHeight="1">
      <c r="A10" s="76" t="s">
        <v>100</v>
      </c>
      <c r="B10" s="81" t="s">
        <v>101</v>
      </c>
      <c r="C10" s="82" t="s">
        <v>89</v>
      </c>
      <c r="D10" s="83"/>
      <c r="E10" s="83">
        <v>50</v>
      </c>
      <c r="F10" s="84"/>
      <c r="G10" s="85"/>
      <c r="H10" s="152">
        <f t="shared" si="0"/>
        <v>0</v>
      </c>
      <c r="I10" s="153">
        <f t="shared" si="1"/>
        <v>0</v>
      </c>
      <c r="J10" s="152">
        <f t="shared" si="2"/>
        <v>0</v>
      </c>
    </row>
    <row r="11" spans="1:10" ht="18" customHeight="1">
      <c r="A11" s="86"/>
      <c r="B11" s="198" t="s">
        <v>75</v>
      </c>
      <c r="C11" s="199"/>
      <c r="D11" s="199"/>
      <c r="E11" s="199"/>
      <c r="F11" s="199"/>
      <c r="G11" s="199"/>
      <c r="H11" s="200"/>
      <c r="I11" s="87">
        <f>SUM(I4:I10)</f>
        <v>0</v>
      </c>
      <c r="J11" s="88">
        <f>SUM(J4:J10)</f>
        <v>0</v>
      </c>
    </row>
    <row r="12" spans="6:10" ht="12.75">
      <c r="F12" s="89" t="s">
        <v>102</v>
      </c>
      <c r="G12" s="89"/>
      <c r="H12" s="89"/>
      <c r="I12" s="90">
        <f>J11-I11</f>
        <v>0</v>
      </c>
      <c r="J12" s="91"/>
    </row>
  </sheetData>
  <sheetProtection selectLockedCells="1" selectUnlockedCells="1"/>
  <mergeCells count="1">
    <mergeCell ref="B11:H11"/>
  </mergeCells>
  <printOptions/>
  <pageMargins left="0.3298611111111111" right="0.3402777777777778" top="0.9840277777777777" bottom="0.9840277777777777"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12"/>
  <sheetViews>
    <sheetView workbookViewId="0" topLeftCell="A1">
      <selection activeCell="F3" sqref="F3:G3"/>
    </sheetView>
  </sheetViews>
  <sheetFormatPr defaultColWidth="9.140625" defaultRowHeight="12.75"/>
  <cols>
    <col min="1" max="1" width="4.140625" style="114" customWidth="1"/>
    <col min="2" max="2" width="58.140625" style="92" customWidth="1"/>
    <col min="3" max="3" width="6.28125" style="69" customWidth="1"/>
    <col min="4" max="4" width="8.421875" style="69" customWidth="1"/>
    <col min="5" max="5" width="7.421875" style="69" customWidth="1"/>
    <col min="6" max="6" width="9.8515625" style="69" customWidth="1"/>
    <col min="7" max="7" width="8.140625" style="93" customWidth="1"/>
    <col min="8" max="8" width="10.28125" style="69" customWidth="1"/>
    <col min="9" max="9" width="12.00390625" style="69" customWidth="1"/>
    <col min="10" max="10" width="12.57421875" style="69" customWidth="1"/>
  </cols>
  <sheetData>
    <row r="1" spans="1:9" ht="12.75">
      <c r="A1" s="202" t="s">
        <v>118</v>
      </c>
      <c r="B1" s="202"/>
      <c r="I1" s="69" t="s">
        <v>172</v>
      </c>
    </row>
    <row r="2" spans="1:10" s="101" customFormat="1" ht="36.75" customHeight="1">
      <c r="A2" s="94" t="s">
        <v>79</v>
      </c>
      <c r="B2" s="95" t="s">
        <v>1</v>
      </c>
      <c r="C2" s="96" t="s">
        <v>103</v>
      </c>
      <c r="D2" s="97" t="s">
        <v>104</v>
      </c>
      <c r="E2" s="98" t="s">
        <v>4</v>
      </c>
      <c r="F2" s="99" t="s">
        <v>33</v>
      </c>
      <c r="G2" s="100" t="s">
        <v>105</v>
      </c>
      <c r="H2" s="99" t="s">
        <v>7</v>
      </c>
      <c r="I2" s="99" t="s">
        <v>8</v>
      </c>
      <c r="J2" s="99" t="s">
        <v>106</v>
      </c>
    </row>
    <row r="3" spans="1:10" s="69" customFormat="1" ht="38.25">
      <c r="A3" s="102" t="s">
        <v>87</v>
      </c>
      <c r="B3" s="103" t="s">
        <v>107</v>
      </c>
      <c r="C3" s="86" t="s">
        <v>89</v>
      </c>
      <c r="D3" s="86"/>
      <c r="E3" s="86">
        <v>10</v>
      </c>
      <c r="F3" s="104"/>
      <c r="G3" s="105"/>
      <c r="H3" s="150">
        <f aca="true" t="shared" si="0" ref="H3:H9">(F3*G3)+F3</f>
        <v>0</v>
      </c>
      <c r="I3" s="150">
        <f aca="true" t="shared" si="1" ref="I3:I9">E3*F3</f>
        <v>0</v>
      </c>
      <c r="J3" s="150">
        <f aca="true" t="shared" si="2" ref="J3:J9">(I3*G3)+I3</f>
        <v>0</v>
      </c>
    </row>
    <row r="4" spans="1:10" ht="38.25">
      <c r="A4" s="102" t="s">
        <v>90</v>
      </c>
      <c r="B4" s="103" t="s">
        <v>108</v>
      </c>
      <c r="C4" s="86" t="s">
        <v>89</v>
      </c>
      <c r="D4" s="86"/>
      <c r="E4" s="86">
        <v>7</v>
      </c>
      <c r="F4" s="104"/>
      <c r="G4" s="105"/>
      <c r="H4" s="150">
        <f t="shared" si="0"/>
        <v>0</v>
      </c>
      <c r="I4" s="150">
        <f t="shared" si="1"/>
        <v>0</v>
      </c>
      <c r="J4" s="150">
        <f t="shared" si="2"/>
        <v>0</v>
      </c>
    </row>
    <row r="5" spans="1:10" s="107" customFormat="1" ht="48" customHeight="1">
      <c r="A5" s="102" t="s">
        <v>92</v>
      </c>
      <c r="B5" s="106" t="s">
        <v>109</v>
      </c>
      <c r="C5" s="86" t="s">
        <v>89</v>
      </c>
      <c r="D5" s="86"/>
      <c r="E5" s="86">
        <v>1</v>
      </c>
      <c r="F5" s="104"/>
      <c r="G5" s="105"/>
      <c r="H5" s="150">
        <f t="shared" si="0"/>
        <v>0</v>
      </c>
      <c r="I5" s="150">
        <f t="shared" si="1"/>
        <v>0</v>
      </c>
      <c r="J5" s="150">
        <f t="shared" si="2"/>
        <v>0</v>
      </c>
    </row>
    <row r="6" spans="1:10" s="107" customFormat="1" ht="63" customHeight="1">
      <c r="A6" s="102" t="s">
        <v>94</v>
      </c>
      <c r="B6" s="106" t="s">
        <v>110</v>
      </c>
      <c r="C6" s="86" t="s">
        <v>89</v>
      </c>
      <c r="D6" s="86"/>
      <c r="E6" s="86">
        <v>1</v>
      </c>
      <c r="F6" s="104"/>
      <c r="G6" s="105"/>
      <c r="H6" s="150">
        <f t="shared" si="0"/>
        <v>0</v>
      </c>
      <c r="I6" s="150">
        <f t="shared" si="1"/>
        <v>0</v>
      </c>
      <c r="J6" s="150">
        <f t="shared" si="2"/>
        <v>0</v>
      </c>
    </row>
    <row r="7" spans="1:10" s="107" customFormat="1" ht="36.75" customHeight="1">
      <c r="A7" s="102" t="s">
        <v>96</v>
      </c>
      <c r="B7" s="106" t="s">
        <v>111</v>
      </c>
      <c r="C7" s="108" t="s">
        <v>89</v>
      </c>
      <c r="D7" s="108"/>
      <c r="E7" s="108">
        <v>1</v>
      </c>
      <c r="F7" s="109"/>
      <c r="G7" s="110"/>
      <c r="H7" s="150">
        <f t="shared" si="0"/>
        <v>0</v>
      </c>
      <c r="I7" s="151">
        <f t="shared" si="1"/>
        <v>0</v>
      </c>
      <c r="J7" s="150">
        <f t="shared" si="2"/>
        <v>0</v>
      </c>
    </row>
    <row r="8" spans="1:10" s="107" customFormat="1" ht="51">
      <c r="A8" s="102" t="s">
        <v>98</v>
      </c>
      <c r="B8" s="111" t="s">
        <v>112</v>
      </c>
      <c r="C8" s="108" t="s">
        <v>113</v>
      </c>
      <c r="D8" s="108"/>
      <c r="E8" s="108">
        <v>1</v>
      </c>
      <c r="F8" s="109"/>
      <c r="G8" s="110"/>
      <c r="H8" s="150">
        <f t="shared" si="0"/>
        <v>0</v>
      </c>
      <c r="I8" s="151">
        <f t="shared" si="1"/>
        <v>0</v>
      </c>
      <c r="J8" s="150">
        <f t="shared" si="2"/>
        <v>0</v>
      </c>
    </row>
    <row r="9" spans="1:10" s="107" customFormat="1" ht="12.75">
      <c r="A9" s="102" t="s">
        <v>100</v>
      </c>
      <c r="B9" s="111" t="s">
        <v>114</v>
      </c>
      <c r="C9" s="108" t="s">
        <v>113</v>
      </c>
      <c r="D9" s="108"/>
      <c r="E9" s="108">
        <v>1</v>
      </c>
      <c r="F9" s="109"/>
      <c r="G9" s="110"/>
      <c r="H9" s="150">
        <f t="shared" si="0"/>
        <v>0</v>
      </c>
      <c r="I9" s="151">
        <f t="shared" si="1"/>
        <v>0</v>
      </c>
      <c r="J9" s="150">
        <f t="shared" si="2"/>
        <v>0</v>
      </c>
    </row>
    <row r="10" spans="1:10" ht="29.25" customHeight="1">
      <c r="A10" s="102" t="s">
        <v>115</v>
      </c>
      <c r="B10" s="112" t="s">
        <v>116</v>
      </c>
      <c r="C10" s="108" t="s">
        <v>89</v>
      </c>
      <c r="D10" s="108"/>
      <c r="E10" s="108">
        <v>1</v>
      </c>
      <c r="F10" s="109"/>
      <c r="G10" s="110"/>
      <c r="H10" s="150">
        <f>(F10*G10)+F10</f>
        <v>0</v>
      </c>
      <c r="I10" s="151">
        <f>E10*F10</f>
        <v>0</v>
      </c>
      <c r="J10" s="150">
        <f>(I10*G10)+I10</f>
        <v>0</v>
      </c>
    </row>
    <row r="11" spans="1:10" ht="21.75" customHeight="1">
      <c r="A11" s="102"/>
      <c r="B11" s="201" t="s">
        <v>75</v>
      </c>
      <c r="C11" s="201"/>
      <c r="D11" s="201"/>
      <c r="E11" s="201"/>
      <c r="F11" s="201"/>
      <c r="G11" s="201"/>
      <c r="H11" s="201"/>
      <c r="I11" s="113">
        <f>SUM(I3:I10)</f>
        <v>0</v>
      </c>
      <c r="J11" s="113">
        <f>SUM(J3:J10)</f>
        <v>0</v>
      </c>
    </row>
    <row r="12" spans="6:10" ht="12.75">
      <c r="F12" s="86"/>
      <c r="G12" s="115" t="s">
        <v>102</v>
      </c>
      <c r="H12" s="86"/>
      <c r="I12" s="116">
        <f>J11-I11</f>
        <v>0</v>
      </c>
      <c r="J12" s="117"/>
    </row>
  </sheetData>
  <sheetProtection selectLockedCells="1" selectUnlockedCells="1"/>
  <mergeCells count="2">
    <mergeCell ref="B11:H11"/>
    <mergeCell ref="A1:B1"/>
  </mergeCells>
  <printOptions/>
  <pageMargins left="0.3298611111111111" right="0.3402777777777778" top="0.9840277777777777" bottom="0.9840277777777777"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B13" sqref="B13"/>
    </sheetView>
  </sheetViews>
  <sheetFormatPr defaultColWidth="9.140625" defaultRowHeight="12.75"/>
  <cols>
    <col min="1" max="1" width="4.421875" style="69" customWidth="1"/>
    <col min="2" max="2" width="47.421875" style="118" customWidth="1"/>
    <col min="3" max="3" width="9.140625" style="69" customWidth="1"/>
    <col min="4" max="4" width="5.140625" style="69" customWidth="1"/>
    <col min="5" max="5" width="7.28125" style="69" customWidth="1"/>
    <col min="6" max="6" width="12.421875" style="69" customWidth="1"/>
    <col min="7" max="7" width="7.7109375" style="69" customWidth="1"/>
    <col min="8" max="8" width="10.7109375" style="69" customWidth="1"/>
    <col min="9" max="9" width="11.00390625" style="69" customWidth="1"/>
    <col min="10" max="10" width="11.8515625" style="69" customWidth="1"/>
    <col min="11" max="11" width="9.140625" style="68" customWidth="1"/>
  </cols>
  <sheetData>
    <row r="1" spans="2:9" ht="12.75">
      <c r="B1" s="118" t="s">
        <v>160</v>
      </c>
      <c r="I1" s="69" t="s">
        <v>173</v>
      </c>
    </row>
    <row r="2" spans="1:11" s="123" customFormat="1" ht="26.25" customHeight="1">
      <c r="A2" s="119" t="s">
        <v>0</v>
      </c>
      <c r="B2" s="120" t="s">
        <v>119</v>
      </c>
      <c r="C2" s="121" t="s">
        <v>2</v>
      </c>
      <c r="D2" s="121" t="s">
        <v>56</v>
      </c>
      <c r="E2" s="121" t="s">
        <v>4</v>
      </c>
      <c r="F2" s="121" t="s">
        <v>33</v>
      </c>
      <c r="G2" s="98" t="s">
        <v>120</v>
      </c>
      <c r="H2" s="121" t="s">
        <v>7</v>
      </c>
      <c r="I2" s="121" t="s">
        <v>8</v>
      </c>
      <c r="J2" s="121" t="s">
        <v>34</v>
      </c>
      <c r="K2" s="122"/>
    </row>
    <row r="3" spans="1:10" ht="38.25">
      <c r="A3" s="124" t="s">
        <v>87</v>
      </c>
      <c r="B3" s="125" t="s">
        <v>121</v>
      </c>
      <c r="C3" s="126"/>
      <c r="D3" s="127" t="s">
        <v>89</v>
      </c>
      <c r="E3" s="126">
        <v>40</v>
      </c>
      <c r="F3" s="128"/>
      <c r="G3" s="129"/>
      <c r="H3" s="146">
        <f>(F3*G3)+F3</f>
        <v>0</v>
      </c>
      <c r="I3" s="147">
        <f>E3*F3</f>
        <v>0</v>
      </c>
      <c r="J3" s="148">
        <f>(I3*G3)+I3</f>
        <v>0</v>
      </c>
    </row>
    <row r="4" spans="1:10" ht="25.5">
      <c r="A4" s="124" t="s">
        <v>90</v>
      </c>
      <c r="B4" s="125" t="s">
        <v>122</v>
      </c>
      <c r="C4" s="126"/>
      <c r="D4" s="127" t="s">
        <v>89</v>
      </c>
      <c r="E4" s="126">
        <v>9</v>
      </c>
      <c r="F4" s="128"/>
      <c r="G4" s="129"/>
      <c r="H4" s="146">
        <f aca="true" t="shared" si="0" ref="H4:H24">(F4*G4)+F4</f>
        <v>0</v>
      </c>
      <c r="I4" s="147">
        <f aca="true" t="shared" si="1" ref="I4:I24">E4*F4</f>
        <v>0</v>
      </c>
      <c r="J4" s="148">
        <f aca="true" t="shared" si="2" ref="J4:J24">(I4*G4)+I4</f>
        <v>0</v>
      </c>
    </row>
    <row r="5" spans="1:10" ht="21" customHeight="1">
      <c r="A5" s="124" t="s">
        <v>92</v>
      </c>
      <c r="B5" s="125" t="s">
        <v>123</v>
      </c>
      <c r="C5" s="126"/>
      <c r="D5" s="127" t="s">
        <v>89</v>
      </c>
      <c r="E5" s="126">
        <v>9</v>
      </c>
      <c r="F5" s="128"/>
      <c r="G5" s="129"/>
      <c r="H5" s="146">
        <f t="shared" si="0"/>
        <v>0</v>
      </c>
      <c r="I5" s="147">
        <f t="shared" si="1"/>
        <v>0</v>
      </c>
      <c r="J5" s="148">
        <f t="shared" si="2"/>
        <v>0</v>
      </c>
    </row>
    <row r="6" spans="1:10" ht="20.25" customHeight="1">
      <c r="A6" s="124" t="s">
        <v>94</v>
      </c>
      <c r="B6" s="125" t="s">
        <v>124</v>
      </c>
      <c r="C6" s="126"/>
      <c r="D6" s="127" t="s">
        <v>89</v>
      </c>
      <c r="E6" s="126">
        <v>5</v>
      </c>
      <c r="F6" s="128"/>
      <c r="G6" s="129"/>
      <c r="H6" s="146">
        <f t="shared" si="0"/>
        <v>0</v>
      </c>
      <c r="I6" s="147">
        <f t="shared" si="1"/>
        <v>0</v>
      </c>
      <c r="J6" s="148">
        <f t="shared" si="2"/>
        <v>0</v>
      </c>
    </row>
    <row r="7" spans="1:10" ht="51">
      <c r="A7" s="124" t="s">
        <v>96</v>
      </c>
      <c r="B7" s="125" t="s">
        <v>125</v>
      </c>
      <c r="C7" s="126"/>
      <c r="D7" s="127" t="s">
        <v>89</v>
      </c>
      <c r="E7" s="126">
        <v>5</v>
      </c>
      <c r="F7" s="128"/>
      <c r="G7" s="129"/>
      <c r="H7" s="146">
        <f t="shared" si="0"/>
        <v>0</v>
      </c>
      <c r="I7" s="147">
        <f t="shared" si="1"/>
        <v>0</v>
      </c>
      <c r="J7" s="148">
        <f t="shared" si="2"/>
        <v>0</v>
      </c>
    </row>
    <row r="8" spans="1:10" ht="25.5">
      <c r="A8" s="124" t="s">
        <v>98</v>
      </c>
      <c r="B8" s="125" t="s">
        <v>126</v>
      </c>
      <c r="C8" s="130"/>
      <c r="D8" s="131" t="s">
        <v>89</v>
      </c>
      <c r="E8" s="130">
        <v>2</v>
      </c>
      <c r="F8" s="128"/>
      <c r="G8" s="129"/>
      <c r="H8" s="146">
        <f t="shared" si="0"/>
        <v>0</v>
      </c>
      <c r="I8" s="147">
        <f t="shared" si="1"/>
        <v>0</v>
      </c>
      <c r="J8" s="148">
        <f t="shared" si="2"/>
        <v>0</v>
      </c>
    </row>
    <row r="9" spans="1:10" ht="20.25" customHeight="1">
      <c r="A9" s="124" t="s">
        <v>100</v>
      </c>
      <c r="B9" s="125" t="s">
        <v>127</v>
      </c>
      <c r="C9" s="126"/>
      <c r="D9" s="127" t="s">
        <v>89</v>
      </c>
      <c r="E9" s="126">
        <v>2</v>
      </c>
      <c r="F9" s="128"/>
      <c r="G9" s="129"/>
      <c r="H9" s="146">
        <f t="shared" si="0"/>
        <v>0</v>
      </c>
      <c r="I9" s="147">
        <f t="shared" si="1"/>
        <v>0</v>
      </c>
      <c r="J9" s="148">
        <f t="shared" si="2"/>
        <v>0</v>
      </c>
    </row>
    <row r="10" spans="1:10" ht="15">
      <c r="A10" s="124" t="s">
        <v>115</v>
      </c>
      <c r="B10" s="125" t="s">
        <v>128</v>
      </c>
      <c r="C10" s="126"/>
      <c r="D10" s="127" t="s">
        <v>89</v>
      </c>
      <c r="E10" s="126">
        <v>2</v>
      </c>
      <c r="F10" s="128"/>
      <c r="G10" s="129"/>
      <c r="H10" s="146">
        <f t="shared" si="0"/>
        <v>0</v>
      </c>
      <c r="I10" s="147">
        <f t="shared" si="1"/>
        <v>0</v>
      </c>
      <c r="J10" s="148">
        <f t="shared" si="2"/>
        <v>0</v>
      </c>
    </row>
    <row r="11" spans="1:10" ht="25.5">
      <c r="A11" s="124" t="s">
        <v>129</v>
      </c>
      <c r="B11" s="125" t="s">
        <v>130</v>
      </c>
      <c r="C11" s="126"/>
      <c r="D11" s="127" t="s">
        <v>89</v>
      </c>
      <c r="E11" s="126">
        <v>2</v>
      </c>
      <c r="F11" s="128"/>
      <c r="G11" s="129"/>
      <c r="H11" s="146">
        <f t="shared" si="0"/>
        <v>0</v>
      </c>
      <c r="I11" s="147">
        <f t="shared" si="1"/>
        <v>0</v>
      </c>
      <c r="J11" s="148">
        <f t="shared" si="2"/>
        <v>0</v>
      </c>
    </row>
    <row r="12" spans="1:10" ht="15">
      <c r="A12" s="124" t="s">
        <v>131</v>
      </c>
      <c r="B12" s="125" t="s">
        <v>132</v>
      </c>
      <c r="C12" s="126"/>
      <c r="D12" s="127" t="s">
        <v>89</v>
      </c>
      <c r="E12" s="126">
        <v>2</v>
      </c>
      <c r="F12" s="128"/>
      <c r="G12" s="129"/>
      <c r="H12" s="146">
        <f t="shared" si="0"/>
        <v>0</v>
      </c>
      <c r="I12" s="147">
        <f t="shared" si="1"/>
        <v>0</v>
      </c>
      <c r="J12" s="148">
        <f t="shared" si="2"/>
        <v>0</v>
      </c>
    </row>
    <row r="13" spans="1:10" ht="27.75" customHeight="1">
      <c r="A13" s="124" t="s">
        <v>133</v>
      </c>
      <c r="B13" s="125" t="s">
        <v>176</v>
      </c>
      <c r="C13" s="126"/>
      <c r="D13" s="131" t="s">
        <v>113</v>
      </c>
      <c r="E13" s="126">
        <v>1</v>
      </c>
      <c r="F13" s="128"/>
      <c r="G13" s="129"/>
      <c r="H13" s="146">
        <f t="shared" si="0"/>
        <v>0</v>
      </c>
      <c r="I13" s="147">
        <f t="shared" si="1"/>
        <v>0</v>
      </c>
      <c r="J13" s="148">
        <f t="shared" si="2"/>
        <v>0</v>
      </c>
    </row>
    <row r="14" spans="1:10" ht="21.75" customHeight="1">
      <c r="A14" s="124" t="s">
        <v>134</v>
      </c>
      <c r="B14" s="125" t="s">
        <v>135</v>
      </c>
      <c r="C14" s="126"/>
      <c r="D14" s="127" t="s">
        <v>89</v>
      </c>
      <c r="E14" s="126">
        <v>5</v>
      </c>
      <c r="F14" s="128"/>
      <c r="G14" s="129"/>
      <c r="H14" s="146">
        <f t="shared" si="0"/>
        <v>0</v>
      </c>
      <c r="I14" s="147">
        <f t="shared" si="1"/>
        <v>0</v>
      </c>
      <c r="J14" s="148">
        <f t="shared" si="2"/>
        <v>0</v>
      </c>
    </row>
    <row r="15" spans="1:10" ht="60" customHeight="1">
      <c r="A15" s="124" t="s">
        <v>136</v>
      </c>
      <c r="B15" s="125" t="s">
        <v>137</v>
      </c>
      <c r="C15" s="130"/>
      <c r="D15" s="131" t="s">
        <v>89</v>
      </c>
      <c r="E15" s="130">
        <v>10</v>
      </c>
      <c r="F15" s="132"/>
      <c r="G15" s="133"/>
      <c r="H15" s="146">
        <f t="shared" si="0"/>
        <v>0</v>
      </c>
      <c r="I15" s="149">
        <f t="shared" si="1"/>
        <v>0</v>
      </c>
      <c r="J15" s="148">
        <f t="shared" si="2"/>
        <v>0</v>
      </c>
    </row>
    <row r="16" spans="1:10" ht="18.75" customHeight="1">
      <c r="A16" s="124" t="s">
        <v>138</v>
      </c>
      <c r="B16" s="125" t="s">
        <v>139</v>
      </c>
      <c r="C16" s="134"/>
      <c r="D16" s="131" t="s">
        <v>89</v>
      </c>
      <c r="E16" s="130">
        <v>2</v>
      </c>
      <c r="F16" s="132"/>
      <c r="G16" s="133"/>
      <c r="H16" s="146">
        <f t="shared" si="0"/>
        <v>0</v>
      </c>
      <c r="I16" s="149">
        <f t="shared" si="1"/>
        <v>0</v>
      </c>
      <c r="J16" s="148">
        <f t="shared" si="2"/>
        <v>0</v>
      </c>
    </row>
    <row r="17" spans="1:11" s="137" customFormat="1" ht="27.75" customHeight="1">
      <c r="A17" s="192" t="s">
        <v>140</v>
      </c>
      <c r="B17" s="125" t="s">
        <v>174</v>
      </c>
      <c r="C17" s="130"/>
      <c r="D17" s="131" t="s">
        <v>113</v>
      </c>
      <c r="E17" s="130">
        <v>1</v>
      </c>
      <c r="F17" s="132"/>
      <c r="G17" s="133"/>
      <c r="H17" s="146">
        <f t="shared" si="0"/>
        <v>0</v>
      </c>
      <c r="I17" s="149">
        <f t="shared" si="1"/>
        <v>0</v>
      </c>
      <c r="J17" s="193">
        <f t="shared" si="2"/>
        <v>0</v>
      </c>
      <c r="K17" s="194"/>
    </row>
    <row r="18" spans="1:10" ht="19.5" customHeight="1">
      <c r="A18" s="124" t="s">
        <v>141</v>
      </c>
      <c r="B18" s="125" t="s">
        <v>142</v>
      </c>
      <c r="C18" s="130"/>
      <c r="D18" s="131" t="s">
        <v>89</v>
      </c>
      <c r="E18" s="130">
        <v>2</v>
      </c>
      <c r="F18" s="132"/>
      <c r="G18" s="133"/>
      <c r="H18" s="146">
        <f t="shared" si="0"/>
        <v>0</v>
      </c>
      <c r="I18" s="149">
        <f t="shared" si="1"/>
        <v>0</v>
      </c>
      <c r="J18" s="148">
        <f t="shared" si="2"/>
        <v>0</v>
      </c>
    </row>
    <row r="19" spans="1:11" s="137" customFormat="1" ht="15">
      <c r="A19" s="124" t="s">
        <v>143</v>
      </c>
      <c r="B19" s="135" t="s">
        <v>144</v>
      </c>
      <c r="C19" s="130"/>
      <c r="D19" s="131" t="s">
        <v>113</v>
      </c>
      <c r="E19" s="130">
        <v>1</v>
      </c>
      <c r="F19" s="132"/>
      <c r="G19" s="133"/>
      <c r="H19" s="146">
        <f t="shared" si="0"/>
        <v>0</v>
      </c>
      <c r="I19" s="149">
        <f t="shared" si="1"/>
        <v>0</v>
      </c>
      <c r="J19" s="148">
        <f t="shared" si="2"/>
        <v>0</v>
      </c>
      <c r="K19" s="136"/>
    </row>
    <row r="20" spans="1:10" ht="27" customHeight="1">
      <c r="A20" s="124" t="s">
        <v>145</v>
      </c>
      <c r="B20" s="125" t="s">
        <v>146</v>
      </c>
      <c r="C20" s="130"/>
      <c r="D20" s="131" t="s">
        <v>89</v>
      </c>
      <c r="E20" s="130">
        <v>2</v>
      </c>
      <c r="F20" s="132"/>
      <c r="G20" s="133"/>
      <c r="H20" s="146">
        <f t="shared" si="0"/>
        <v>0</v>
      </c>
      <c r="I20" s="149">
        <f t="shared" si="1"/>
        <v>0</v>
      </c>
      <c r="J20" s="148">
        <f t="shared" si="2"/>
        <v>0</v>
      </c>
    </row>
    <row r="21" spans="1:11" s="137" customFormat="1" ht="28.5" customHeight="1">
      <c r="A21" s="192" t="s">
        <v>147</v>
      </c>
      <c r="B21" s="125" t="s">
        <v>175</v>
      </c>
      <c r="C21" s="130"/>
      <c r="D21" s="131" t="s">
        <v>89</v>
      </c>
      <c r="E21" s="130">
        <v>2</v>
      </c>
      <c r="F21" s="132"/>
      <c r="G21" s="133"/>
      <c r="H21" s="146">
        <f t="shared" si="0"/>
        <v>0</v>
      </c>
      <c r="I21" s="149">
        <f t="shared" si="1"/>
        <v>0</v>
      </c>
      <c r="J21" s="193">
        <f t="shared" si="2"/>
        <v>0</v>
      </c>
      <c r="K21" s="194"/>
    </row>
    <row r="22" spans="1:10" ht="76.5">
      <c r="A22" s="124" t="s">
        <v>148</v>
      </c>
      <c r="B22" s="125" t="s">
        <v>149</v>
      </c>
      <c r="C22" s="126"/>
      <c r="D22" s="127" t="s">
        <v>89</v>
      </c>
      <c r="E22" s="126">
        <v>10</v>
      </c>
      <c r="F22" s="128"/>
      <c r="G22" s="129"/>
      <c r="H22" s="146">
        <f t="shared" si="0"/>
        <v>0</v>
      </c>
      <c r="I22" s="147">
        <f t="shared" si="1"/>
        <v>0</v>
      </c>
      <c r="J22" s="148">
        <f t="shared" si="2"/>
        <v>0</v>
      </c>
    </row>
    <row r="23" spans="1:10" ht="15">
      <c r="A23" s="124" t="s">
        <v>150</v>
      </c>
      <c r="B23" s="125" t="s">
        <v>151</v>
      </c>
      <c r="C23" s="126"/>
      <c r="D23" s="138"/>
      <c r="E23" s="126">
        <v>2</v>
      </c>
      <c r="F23" s="128"/>
      <c r="G23" s="129"/>
      <c r="H23" s="146">
        <f t="shared" si="0"/>
        <v>0</v>
      </c>
      <c r="I23" s="147">
        <f t="shared" si="1"/>
        <v>0</v>
      </c>
      <c r="J23" s="148">
        <f t="shared" si="2"/>
        <v>0</v>
      </c>
    </row>
    <row r="24" spans="1:10" ht="25.5">
      <c r="A24" s="124" t="s">
        <v>152</v>
      </c>
      <c r="B24" s="125" t="s">
        <v>153</v>
      </c>
      <c r="C24" s="126"/>
      <c r="D24" s="138"/>
      <c r="E24" s="126">
        <v>1</v>
      </c>
      <c r="F24" s="128"/>
      <c r="G24" s="129"/>
      <c r="H24" s="146">
        <f t="shared" si="0"/>
        <v>0</v>
      </c>
      <c r="I24" s="147">
        <f t="shared" si="1"/>
        <v>0</v>
      </c>
      <c r="J24" s="148">
        <f t="shared" si="2"/>
        <v>0</v>
      </c>
    </row>
    <row r="25" spans="1:10" ht="19.5" customHeight="1">
      <c r="A25" s="203" t="s">
        <v>154</v>
      </c>
      <c r="B25" s="204"/>
      <c r="C25" s="204"/>
      <c r="D25" s="204"/>
      <c r="E25" s="204"/>
      <c r="F25" s="204"/>
      <c r="G25" s="204"/>
      <c r="H25" s="205"/>
      <c r="I25" s="139">
        <f>SUM(I3:I24)</f>
        <v>0</v>
      </c>
      <c r="J25" s="139">
        <f>SUM(J3:J24)</f>
        <v>0</v>
      </c>
    </row>
    <row r="26" spans="1:10" ht="24.75" customHeight="1">
      <c r="A26" s="140"/>
      <c r="B26" s="141"/>
      <c r="C26" s="141"/>
      <c r="D26" s="141"/>
      <c r="E26" s="141"/>
      <c r="F26" s="142" t="s">
        <v>102</v>
      </c>
      <c r="G26" s="143"/>
      <c r="H26" s="143"/>
      <c r="I26" s="139">
        <f>J25-I25</f>
        <v>0</v>
      </c>
      <c r="J26" s="144"/>
    </row>
    <row r="28" spans="2:9" ht="34.5" customHeight="1">
      <c r="B28" s="206" t="s">
        <v>155</v>
      </c>
      <c r="C28" s="206"/>
      <c r="D28" s="206"/>
      <c r="E28" s="206"/>
      <c r="F28" s="206"/>
      <c r="G28" s="206"/>
      <c r="H28" s="206"/>
      <c r="I28" s="206"/>
    </row>
    <row r="29" ht="12.75">
      <c r="J29" s="145"/>
    </row>
  </sheetData>
  <sheetProtection selectLockedCells="1" selectUnlockedCells="1"/>
  <mergeCells count="2">
    <mergeCell ref="A25:H25"/>
    <mergeCell ref="B28:I28"/>
  </mergeCells>
  <printOptions/>
  <pageMargins left="0.3298611111111111" right="0.3402777777777778" top="0.9840277777777777" bottom="0.9840277777777777" header="0.5118055555555555" footer="0.5118055555555555"/>
  <pageSetup horizontalDpi="300" verticalDpi="300" orientation="landscape" paperSize="9" r:id="rId1"/>
  <ignoredErrors>
    <ignoredError sqref="H3:H24"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2014-02-05T13:35:39Z</cp:lastPrinted>
  <dcterms:modified xsi:type="dcterms:W3CDTF">2014-02-06T12:17:50Z</dcterms:modified>
  <cp:category/>
  <cp:version/>
  <cp:contentType/>
  <cp:contentStatus/>
</cp:coreProperties>
</file>