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 1" sheetId="1" r:id="rId1"/>
    <sheet name="Arkusz 2" sheetId="2" r:id="rId2"/>
    <sheet name="Arkusz 3" sheetId="3" r:id="rId3"/>
    <sheet name="Arkusz 4" sheetId="4" r:id="rId4"/>
    <sheet name="Arkusz 5" sheetId="5" r:id="rId5"/>
    <sheet name="Arkusz  6" sheetId="6" r:id="rId6"/>
    <sheet name="Arkusz7" sheetId="7" r:id="rId7"/>
  </sheets>
  <definedNames/>
  <calcPr fullCalcOnLoad="1"/>
</workbook>
</file>

<file path=xl/sharedStrings.xml><?xml version="1.0" encoding="utf-8"?>
<sst xmlns="http://schemas.openxmlformats.org/spreadsheetml/2006/main" count="496" uniqueCount="194">
  <si>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</si>
  <si>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</si>
  <si>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</si>
  <si>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</si>
  <si>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</si>
  <si>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</si>
  <si>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</si>
  <si>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</si>
  <si>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</si>
  <si>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</si>
  <si>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</si>
  <si>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</si>
  <si>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</si>
  <si>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</si>
  <si>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</si>
  <si>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</si>
  <si>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</si>
  <si>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</si>
  <si>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</si>
  <si>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</si>
  <si>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</si>
  <si>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65mm 3/8 koła lub ½ koła okrągła tępa</t>
  </si>
  <si>
    <t>100cm</t>
  </si>
  <si>
    <t>31mm 1/2 koła okrągła tnąca tapercut</t>
  </si>
  <si>
    <t>75cm</t>
  </si>
  <si>
    <t>2/0</t>
  </si>
  <si>
    <t>31mm 1/2 koła okrągła rozwarstwiająca</t>
  </si>
  <si>
    <t>3/0</t>
  </si>
  <si>
    <t>26mm 1/2 koła okrągła rozwarstwiająca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</si>
  <si>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</si>
  <si>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</si>
  <si>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</si>
  <si>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min. 90%, okres podtrzymywania tkanek 10-14 dni, okres całkowitego wchłonięcia masy szwu 35-45 dni po zaimplantowaniu</t>
  </si>
  <si>
    <t>Kod</t>
  </si>
  <si>
    <t>Ilość w op. saszetek</t>
  </si>
  <si>
    <t>cena za sasz. brutto</t>
  </si>
  <si>
    <t>36mm 1/2 koła okrągła tnąca tapercut</t>
  </si>
  <si>
    <t>22mm 1/2 koła okrągła</t>
  </si>
  <si>
    <t>75 cm</t>
  </si>
  <si>
    <t xml:space="preserve">NICI WCHŁANIALNE 3 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</si>
  <si>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</si>
  <si>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</si>
  <si>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</si>
  <si>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</si>
  <si>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</si>
  <si>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22mm 1/2 koła okrągła rozwarstwiająca</t>
  </si>
  <si>
    <t>70cm-75cm</t>
  </si>
  <si>
    <t>26mm 3/8 koła odwrotnie tnąca</t>
  </si>
  <si>
    <t>4/0</t>
  </si>
  <si>
    <t>26mm3/8 koła odwrotnie tnąca</t>
  </si>
  <si>
    <t>NICI WCHŁANIALNE 4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</si>
  <si>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</si>
  <si>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</si>
  <si>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</si>
  <si>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40mm 1/2 koła okrągła wzmocniona typu MAYO</t>
  </si>
  <si>
    <t>150cm-pętlowa</t>
  </si>
  <si>
    <t>70cm</t>
  </si>
  <si>
    <t>26mm 1/2 koła okrągła</t>
  </si>
  <si>
    <t xml:space="preserve"> okrągła rozwarstwiająca Taper Point Plus 26mm 1/2 koła</t>
  </si>
  <si>
    <t>20mm 1/2 koła okrągła wzmocniona</t>
  </si>
  <si>
    <t>70 cm</t>
  </si>
  <si>
    <t>17mm 1/2 koła okrągla podwójna</t>
  </si>
  <si>
    <t>13mm 1/2 koła okrągła</t>
  </si>
  <si>
    <t>45cm</t>
  </si>
  <si>
    <t>5/0</t>
  </si>
  <si>
    <t>½ koła 13mm, igła okrągła</t>
  </si>
  <si>
    <t>NICI WCHŁANIALNE 5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</si>
  <si>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</si>
  <si>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</si>
  <si>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</si>
  <si>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</si>
  <si>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</si>
  <si>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>Dł. nitki</t>
  </si>
  <si>
    <t>Ilość w op sasz.</t>
  </si>
  <si>
    <t>bez igły</t>
  </si>
  <si>
    <t>150cm</t>
  </si>
  <si>
    <t>NICI WCHŁANIALNE 6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</si>
  <si>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</si>
  <si>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</si>
  <si>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</si>
  <si>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</si>
  <si>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Długość nitki</t>
  </si>
  <si>
    <t>Ilość sasz.w op</t>
  </si>
  <si>
    <t>Vat %</t>
  </si>
  <si>
    <t>Nici wchłanialne 7</t>
  </si>
  <si>
    <t>Nić wchłanialna z wtopioną igłą - nić monofilamentowa wykonana z poliglikonatu</t>
  </si>
  <si>
    <t>minimalny okres podtrzymywania tkanek 42 dni, okres całkowitego wchłonięcia masy szwu 180-210 dni po zaimplantowaniu</t>
  </si>
  <si>
    <t>cena za sasz.brutto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</si>
  <si>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</si>
  <si>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</si>
  <si>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</si>
  <si>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</si>
  <si>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</si>
  <si>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 xml:space="preserve">30mm 3/8 koła odwrotnie tnąca </t>
  </si>
  <si>
    <t xml:space="preserve">26mm 3/8 koła odwrotnie tnąca </t>
  </si>
  <si>
    <t xml:space="preserve">19mm 3/8 koła odwrotnie tnąca </t>
  </si>
  <si>
    <t>60mm okrągła prosta podwójna</t>
  </si>
  <si>
    <t>NICI NIEWCHŁANIALNE 2</t>
  </si>
  <si>
    <t>Nić niewchłanialna z wtopioną igłą - nić zbudowana z monofilamentowego syntetycznego polipropylenu</t>
  </si>
  <si>
    <t>ub szew monofilamentowy syntetyczny zbudowany z polipropylenu z dodatkiem glikolu polietylenowego</t>
  </si>
  <si>
    <t xml:space="preserve">                                       </t>
  </si>
  <si>
    <t>30-31mm 1/2 koła okrągła wzmocniona</t>
  </si>
  <si>
    <t>30-31mm 1/2 koła okrągła</t>
  </si>
  <si>
    <t>16-17mm 1/2 koła okrągła z podwójnymi igłami</t>
  </si>
  <si>
    <t>17mm 1/2koła okrągła z podwójnymi igłami</t>
  </si>
  <si>
    <t>NICI NIEWCHŁANIALNE 3</t>
  </si>
  <si>
    <t>Nić niewchłanialna z wtopioną igłą - nić zbudowana z powlekanego plecionego włókna poliamidowego lub poliestrowego</t>
  </si>
  <si>
    <t>40mm 1/2 koła okrągła tnąca tapercut wzmocniona</t>
  </si>
  <si>
    <t>40mm 1/2 koła okrągła tnąca tapercut, wzmocniona</t>
  </si>
  <si>
    <t xml:space="preserve">NICI NIEWCHŁANIALNE PLECIONE </t>
  </si>
  <si>
    <t>Nić pleciona niewchłanialna poliestrowa, wykonana z politereftalu, lub poliester powlekany polibutylanem</t>
  </si>
  <si>
    <t>Ilość w op. sasz</t>
  </si>
  <si>
    <t>60mm 1/2 koła tnąca</t>
  </si>
  <si>
    <t>25mm 1/2 koła okrągła</t>
  </si>
  <si>
    <t>Plastry skórne</t>
  </si>
  <si>
    <t>CPV 33.14.11.11-1</t>
  </si>
  <si>
    <t>Sterylne plastry do zamykania skórnych ran pooperacyjnych z porowatą, przepuszczającą powietrze, przylegającą powierzchnią</t>
  </si>
  <si>
    <t xml:space="preserve">           </t>
  </si>
  <si>
    <t>Opis produktu</t>
  </si>
  <si>
    <t>(6,0mmx75mm) x 3 plastry pakowane w pojedynczej saszetce</t>
  </si>
  <si>
    <t>(6,0mmx100mm) x 10 plastrów pakowane w pojedynczej saszetce</t>
  </si>
  <si>
    <t>Taśma do szycia narządów miąższowych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</si>
  <si>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</si>
  <si>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</si>
  <si>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</si>
  <si>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Razen</t>
  </si>
  <si>
    <t>CPV 33.14.11.27-6</t>
  </si>
  <si>
    <t>Materiały hemostatyczne 1</t>
  </si>
  <si>
    <t>wymiary</t>
  </si>
  <si>
    <t>Opis materiału</t>
  </si>
  <si>
    <t>80x50x10mm</t>
  </si>
  <si>
    <t>Płaska wchłanialna gąbka żelatynowa ułatwiająca hemostazę</t>
  </si>
  <si>
    <t>80x50x1mm</t>
  </si>
  <si>
    <t>80x30mm średnicy</t>
  </si>
  <si>
    <t>Wchłanialna gąbka żelatynowa ułatwiająca hemostazę w formie walca</t>
  </si>
  <si>
    <t>Wosk kostny</t>
  </si>
  <si>
    <t>CPV 09.22.13.00-7</t>
  </si>
  <si>
    <t>2,5g</t>
  </si>
  <si>
    <t>wosk kostny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</si>
  <si>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</si>
  <si>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</si>
  <si>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</si>
  <si>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</si>
  <si>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</si>
  <si>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</si>
  <si>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</si>
  <si>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</si>
  <si>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</si>
  <si>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</si>
  <si>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75mm x 50mm</t>
  </si>
  <si>
    <t>Podwiązka do zabiegów laparoskopowych</t>
  </si>
  <si>
    <t>Jednorazowa podwiązka pętlowa z systemem wprowadzającym do zabiegów laparoskopwych wchłanialna typu Polysorb (lub równoważna), rozmiar 0, śr. 5mm, dł. 15-16cm. Opakowanie x 6szt</t>
  </si>
  <si>
    <t>op</t>
  </si>
  <si>
    <t>33.14.11.21-4</t>
  </si>
  <si>
    <t>Retraktor atraumatyczny trójpalczasty jednorazowego użytku dł. 85mm i 80mm, średnica trzonu 10mm, dł. trzonu 31cm. Opakowanie x 6szt</t>
  </si>
  <si>
    <t>33.16.90.00-2</t>
  </si>
  <si>
    <t>PAKIET 1</t>
  </si>
  <si>
    <t>PAKIET 2</t>
  </si>
  <si>
    <t>PAKIET 3</t>
  </si>
  <si>
    <t>PAKIET 4</t>
  </si>
  <si>
    <t>PAKIET 5</t>
  </si>
  <si>
    <t>PAKIET 6</t>
  </si>
  <si>
    <t xml:space="preserve">w tym vat </t>
  </si>
  <si>
    <t>w tym vat</t>
  </si>
  <si>
    <t>rozm. 125mm x 50mm lub 75mmx100mm</t>
  </si>
  <si>
    <t>zał.3.1 do siwz</t>
  </si>
  <si>
    <t>zał.3.2 do siwz</t>
  </si>
  <si>
    <t>zał.3.3 do siwz</t>
  </si>
  <si>
    <t>zał.3.4do siwz</t>
  </si>
  <si>
    <t>zał.3.5 do siwz</t>
  </si>
  <si>
    <t>zał.3.7 do siwz</t>
  </si>
  <si>
    <t>zał.3.8 do siwz</t>
  </si>
  <si>
    <t>zał.3.9 do siwz</t>
  </si>
  <si>
    <t>zał.3.10 do siwz</t>
  </si>
  <si>
    <t>zał.3.11do siwz</t>
  </si>
  <si>
    <t>zał.3.12 do siwz</t>
  </si>
  <si>
    <t>zał.3.13 do siwz</t>
  </si>
  <si>
    <t>zał.3.14 do siwz</t>
  </si>
  <si>
    <t>zał.3.15 do siwz</t>
  </si>
  <si>
    <t>zał.3.16 do siwz</t>
  </si>
  <si>
    <t>zał.3.17 do siwz</t>
  </si>
  <si>
    <t>zał.3.18 do siwz</t>
  </si>
  <si>
    <t>PAKIET 7</t>
  </si>
  <si>
    <t>PAKIET 8</t>
  </si>
  <si>
    <t>PAKIET 9</t>
  </si>
  <si>
    <t>PAKIET 10</t>
  </si>
  <si>
    <t>PAKIET 11</t>
  </si>
  <si>
    <t>PAKIET 12</t>
  </si>
  <si>
    <t xml:space="preserve">    PAKIET 13</t>
  </si>
  <si>
    <t xml:space="preserve">  PAKIET 14</t>
  </si>
  <si>
    <t>PAKIET 15</t>
  </si>
  <si>
    <t>PAKIET16</t>
  </si>
  <si>
    <t>PAKIET 17</t>
  </si>
  <si>
    <t>PAKIET 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</si>
</sst>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#\ ?/?"/>
    <numFmt numFmtId="167" formatCode="#,##0.00&quot; zł&quot;"/>
  </numFmts>
  <fonts count="20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" fontId="0" fillId="0" borderId="1" xfId="19" applyNumberFormat="1" applyFont="1" applyFill="1" applyBorder="1" applyAlignment="1" applyProtection="1">
      <alignment horizontal="center" wrapText="1"/>
      <protection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166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19" applyNumberFormat="1" applyFont="1" applyFill="1" applyBorder="1" applyAlignment="1" applyProtection="1">
      <alignment horizontal="center" wrapText="1"/>
      <protection/>
    </xf>
    <xf numFmtId="4" fontId="0" fillId="0" borderId="6" xfId="19" applyNumberFormat="1" applyFont="1" applyFill="1" applyBorder="1" applyAlignment="1" applyProtection="1">
      <alignment horizontal="center" wrapText="1"/>
      <protection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4" fontId="17" fillId="0" borderId="1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9" fontId="17" fillId="0" borderId="1" xfId="0" applyNumberFormat="1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4" xfId="0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85" zoomScaleNormal="85" workbookViewId="0" topLeftCell="A34">
      <selection activeCell="F101" sqref="F101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5:9" ht="12.75">
      <c r="E1" t="s">
        <v>0</v>
      </c>
      <c r="I1" t="s">
        <v>165</v>
      </c>
    </row>
    <row r="2" spans="2:12" ht="14.25" customHeight="1">
      <c r="B2" s="1" t="s">
        <v>156</v>
      </c>
      <c r="E2" s="1"/>
      <c r="I2" s="2"/>
      <c r="J2" s="2"/>
      <c r="K2" s="2"/>
      <c r="L2" s="2"/>
    </row>
    <row r="3" ht="17.25" customHeight="1">
      <c r="E3" s="1" t="s">
        <v>1</v>
      </c>
    </row>
    <row r="4" spans="1:24" ht="12.75">
      <c r="A4" s="3"/>
      <c r="B4" s="4" t="s">
        <v>2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</row>
    <row r="5" spans="1:24" ht="12.75">
      <c r="A5" s="3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18" ht="36">
      <c r="A9" s="6" t="s">
        <v>6</v>
      </c>
      <c r="B9" s="6" t="s">
        <v>33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  <c r="M9" s="6" t="s">
        <v>17</v>
      </c>
      <c r="N9" s="7"/>
      <c r="O9" s="7"/>
      <c r="P9" s="8"/>
      <c r="Q9" s="9"/>
      <c r="R9" s="3"/>
    </row>
    <row r="10" spans="1:22" ht="25.5">
      <c r="A10" s="10">
        <v>1</v>
      </c>
      <c r="B10" s="10"/>
      <c r="C10" s="10"/>
      <c r="D10" s="10">
        <v>2</v>
      </c>
      <c r="E10" s="11" t="s">
        <v>18</v>
      </c>
      <c r="F10" s="10" t="s">
        <v>19</v>
      </c>
      <c r="G10" s="12">
        <v>1320</v>
      </c>
      <c r="H10" s="10"/>
      <c r="I10" s="140"/>
      <c r="J10" s="143"/>
      <c r="K10" s="140">
        <f aca="true" t="shared" si="0" ref="K10:K15">(I10*J10)+I10</f>
        <v>0</v>
      </c>
      <c r="L10" s="140">
        <f aca="true" t="shared" si="1" ref="L10:L15">(G10*I10)</f>
        <v>0</v>
      </c>
      <c r="M10" s="140">
        <f aca="true" t="shared" si="2" ref="M10:M15">(L10*J10)+L10</f>
        <v>0</v>
      </c>
      <c r="N10" s="14"/>
      <c r="O10" s="14"/>
      <c r="P10" s="15"/>
      <c r="Q10" s="16"/>
      <c r="R10" s="3"/>
      <c r="V10" s="17"/>
    </row>
    <row r="11" spans="1:22" ht="14.25">
      <c r="A11" s="10">
        <v>2</v>
      </c>
      <c r="B11" s="10"/>
      <c r="C11" s="10"/>
      <c r="D11" s="10">
        <v>2</v>
      </c>
      <c r="E11" s="11" t="s">
        <v>20</v>
      </c>
      <c r="F11" s="10" t="s">
        <v>19</v>
      </c>
      <c r="G11" s="12">
        <v>298</v>
      </c>
      <c r="H11" s="10"/>
      <c r="I11" s="140"/>
      <c r="J11" s="143"/>
      <c r="K11" s="140">
        <f t="shared" si="0"/>
        <v>0</v>
      </c>
      <c r="L11" s="140">
        <f t="shared" si="1"/>
        <v>0</v>
      </c>
      <c r="M11" s="140">
        <f t="shared" si="2"/>
        <v>0</v>
      </c>
      <c r="N11" s="14"/>
      <c r="O11" s="14"/>
      <c r="P11" s="15"/>
      <c r="Q11" s="16"/>
      <c r="R11" s="3"/>
      <c r="V11" s="17"/>
    </row>
    <row r="12" spans="1:22" ht="14.25">
      <c r="A12" s="10">
        <v>3</v>
      </c>
      <c r="B12" s="10"/>
      <c r="C12" s="10"/>
      <c r="D12" s="10">
        <v>1</v>
      </c>
      <c r="E12" s="11" t="s">
        <v>21</v>
      </c>
      <c r="F12" s="10" t="s">
        <v>22</v>
      </c>
      <c r="G12" s="12">
        <v>24</v>
      </c>
      <c r="H12" s="10"/>
      <c r="I12" s="140"/>
      <c r="J12" s="143"/>
      <c r="K12" s="140">
        <f t="shared" si="0"/>
        <v>0</v>
      </c>
      <c r="L12" s="140">
        <f t="shared" si="1"/>
        <v>0</v>
      </c>
      <c r="M12" s="140">
        <f t="shared" si="2"/>
        <v>0</v>
      </c>
      <c r="N12" s="14"/>
      <c r="O12" s="14"/>
      <c r="P12" s="15"/>
      <c r="Q12" s="16"/>
      <c r="R12" s="3"/>
      <c r="V12" s="17"/>
    </row>
    <row r="13" spans="1:22" ht="12.75" customHeight="1">
      <c r="A13" s="10">
        <v>4</v>
      </c>
      <c r="B13" s="10"/>
      <c r="C13" s="10"/>
      <c r="D13" s="10">
        <v>1</v>
      </c>
      <c r="E13" s="11" t="s">
        <v>23</v>
      </c>
      <c r="F13" s="10" t="s">
        <v>24</v>
      </c>
      <c r="G13" s="12">
        <v>96</v>
      </c>
      <c r="H13" s="10"/>
      <c r="I13" s="140"/>
      <c r="J13" s="143"/>
      <c r="K13" s="140">
        <f t="shared" si="0"/>
        <v>0</v>
      </c>
      <c r="L13" s="140">
        <f t="shared" si="1"/>
        <v>0</v>
      </c>
      <c r="M13" s="140">
        <f t="shared" si="2"/>
        <v>0</v>
      </c>
      <c r="N13" s="14"/>
      <c r="O13" s="14"/>
      <c r="P13" s="15"/>
      <c r="Q13" s="16"/>
      <c r="R13" s="3"/>
      <c r="V13" s="17"/>
    </row>
    <row r="14" spans="1:18" ht="15" customHeight="1">
      <c r="A14" s="10">
        <v>5</v>
      </c>
      <c r="B14" s="10"/>
      <c r="C14" s="10"/>
      <c r="D14" s="10" t="s">
        <v>25</v>
      </c>
      <c r="E14" s="10" t="s">
        <v>26</v>
      </c>
      <c r="F14" s="10" t="s">
        <v>24</v>
      </c>
      <c r="G14" s="12">
        <v>768</v>
      </c>
      <c r="H14" s="10"/>
      <c r="I14" s="140"/>
      <c r="J14" s="143"/>
      <c r="K14" s="140">
        <f t="shared" si="0"/>
        <v>0</v>
      </c>
      <c r="L14" s="140">
        <f t="shared" si="1"/>
        <v>0</v>
      </c>
      <c r="M14" s="140">
        <f t="shared" si="2"/>
        <v>0</v>
      </c>
      <c r="N14" s="14"/>
      <c r="O14" s="14"/>
      <c r="P14" s="15"/>
      <c r="Q14" s="18"/>
      <c r="R14" s="3"/>
    </row>
    <row r="15" spans="1:18" ht="15" customHeight="1">
      <c r="A15" s="10">
        <v>6</v>
      </c>
      <c r="B15" s="10"/>
      <c r="C15" s="10"/>
      <c r="D15" s="10" t="s">
        <v>27</v>
      </c>
      <c r="E15" s="10" t="s">
        <v>28</v>
      </c>
      <c r="F15" s="10" t="s">
        <v>24</v>
      </c>
      <c r="G15" s="12">
        <v>660</v>
      </c>
      <c r="H15" s="10"/>
      <c r="I15" s="140"/>
      <c r="J15" s="143"/>
      <c r="K15" s="140">
        <f t="shared" si="0"/>
        <v>0</v>
      </c>
      <c r="L15" s="140">
        <f t="shared" si="1"/>
        <v>0</v>
      </c>
      <c r="M15" s="140">
        <f t="shared" si="2"/>
        <v>0</v>
      </c>
      <c r="N15" s="14"/>
      <c r="O15" s="14"/>
      <c r="P15" s="15"/>
      <c r="Q15" s="18"/>
      <c r="R15" s="3"/>
    </row>
    <row r="16" spans="1:18" ht="15" customHeight="1">
      <c r="A16" s="10"/>
      <c r="B16" s="19" t="s">
        <v>29</v>
      </c>
      <c r="C16" s="20"/>
      <c r="D16" s="20"/>
      <c r="E16" s="20"/>
      <c r="F16" s="20"/>
      <c r="G16" s="21"/>
      <c r="H16" s="20"/>
      <c r="I16" s="141"/>
      <c r="J16" s="141"/>
      <c r="K16" s="141"/>
      <c r="L16" s="141">
        <f>SUM(L10:L15)</f>
        <v>0</v>
      </c>
      <c r="M16" s="142">
        <f>SUM(M10:M15)</f>
        <v>0</v>
      </c>
      <c r="N16" s="14"/>
      <c r="O16" s="14"/>
      <c r="P16" s="15"/>
      <c r="Q16" s="18"/>
      <c r="R16" s="3"/>
    </row>
    <row r="17" spans="1:18" ht="15" customHeight="1">
      <c r="A17" s="23"/>
      <c r="B17" s="23"/>
      <c r="C17" s="23"/>
      <c r="D17" s="23"/>
      <c r="E17" s="23"/>
      <c r="F17" s="23"/>
      <c r="G17" s="24"/>
      <c r="H17" s="23"/>
      <c r="I17" s="173" t="s">
        <v>162</v>
      </c>
      <c r="J17" s="23"/>
      <c r="K17" s="23"/>
      <c r="L17" s="25">
        <f>M16-L16</f>
        <v>0</v>
      </c>
      <c r="M17" s="14"/>
      <c r="N17" s="14"/>
      <c r="O17" s="14"/>
      <c r="P17" s="15"/>
      <c r="Q17" s="18"/>
      <c r="R17" s="3"/>
    </row>
    <row r="18" spans="1:18" ht="17.25" customHeight="1">
      <c r="A18" s="23"/>
      <c r="B18" s="26"/>
      <c r="C18" s="3"/>
      <c r="D18" s="3"/>
      <c r="E18" s="3"/>
      <c r="F18" s="3"/>
      <c r="G18" s="3"/>
      <c r="H18" s="3"/>
      <c r="I18" s="3"/>
      <c r="J18" s="3"/>
      <c r="K18" s="3"/>
      <c r="L18" s="14"/>
      <c r="M18" s="27"/>
      <c r="N18" s="27"/>
      <c r="O18" s="27"/>
      <c r="P18" s="27"/>
      <c r="Q18" s="3"/>
      <c r="R18" s="3"/>
    </row>
    <row r="19" spans="1:18" ht="17.25" customHeight="1">
      <c r="A19" s="23"/>
      <c r="B19" s="26"/>
      <c r="C19" s="3"/>
      <c r="D19" s="3"/>
      <c r="E19" s="3"/>
      <c r="F19" s="3"/>
      <c r="G19" s="3"/>
      <c r="H19" s="3"/>
      <c r="I19" s="3"/>
      <c r="J19" s="3"/>
      <c r="K19" t="s">
        <v>166</v>
      </c>
      <c r="M19" s="27"/>
      <c r="N19" s="27"/>
      <c r="O19" s="27"/>
      <c r="P19" s="27"/>
      <c r="Q19" s="3"/>
      <c r="R19" s="3"/>
    </row>
    <row r="20" spans="1:18" ht="17.25" customHeight="1">
      <c r="A20" s="23"/>
      <c r="B20" s="28" t="s">
        <v>157</v>
      </c>
      <c r="C20" s="3"/>
      <c r="D20" s="3"/>
      <c r="E20" s="29" t="s">
        <v>30</v>
      </c>
      <c r="F20" s="3" t="s">
        <v>0</v>
      </c>
      <c r="G20" s="3"/>
      <c r="H20" s="3"/>
      <c r="I20" s="3"/>
      <c r="J20" s="3"/>
      <c r="K20" s="3"/>
      <c r="L20" s="14"/>
      <c r="M20" s="27"/>
      <c r="N20" s="27"/>
      <c r="O20" s="27"/>
      <c r="P20" s="27"/>
      <c r="Q20" s="3"/>
      <c r="R20" s="3"/>
    </row>
    <row r="21" spans="1:18" ht="17.25" customHeight="1">
      <c r="A21" s="23"/>
      <c r="B21" s="26"/>
      <c r="C21" s="3"/>
      <c r="D21" s="3"/>
      <c r="E21" s="3"/>
      <c r="F21" s="3"/>
      <c r="G21" s="3"/>
      <c r="H21" s="3"/>
      <c r="I21" s="3"/>
      <c r="J21" s="3"/>
      <c r="K21" s="3"/>
      <c r="L21" s="14"/>
      <c r="M21" s="27"/>
      <c r="N21" s="27"/>
      <c r="O21" s="27"/>
      <c r="P21" s="27"/>
      <c r="Q21" s="3"/>
      <c r="R21" s="3"/>
    </row>
    <row r="22" spans="1:18" ht="12.75">
      <c r="A22" s="23"/>
      <c r="B22" s="3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14"/>
      <c r="M22" s="3"/>
      <c r="N22" s="3"/>
      <c r="O22" s="3"/>
      <c r="P22" s="3"/>
      <c r="Q22" s="3"/>
      <c r="R22" s="3"/>
    </row>
    <row r="23" spans="1:18" ht="12.75">
      <c r="A23" s="23"/>
      <c r="B23" s="3" t="s">
        <v>32</v>
      </c>
      <c r="C23" s="3"/>
      <c r="D23" s="3"/>
      <c r="E23" s="3"/>
      <c r="F23" s="3"/>
      <c r="G23" s="3"/>
      <c r="H23" s="3"/>
      <c r="I23" s="3"/>
      <c r="J23" s="3"/>
      <c r="K23" s="3"/>
      <c r="L23" s="30"/>
      <c r="M23" s="31"/>
      <c r="N23" s="3"/>
      <c r="O23" s="3"/>
      <c r="P23" s="3"/>
      <c r="Q23" s="3"/>
      <c r="R23" s="3"/>
    </row>
    <row r="24" spans="1:17" ht="38.25" customHeight="1">
      <c r="A24" s="10"/>
      <c r="B24" s="6" t="s">
        <v>33</v>
      </c>
      <c r="C24" s="6" t="s">
        <v>7</v>
      </c>
      <c r="D24" s="6" t="s">
        <v>8</v>
      </c>
      <c r="E24" s="6" t="s">
        <v>9</v>
      </c>
      <c r="F24" s="6" t="s">
        <v>10</v>
      </c>
      <c r="G24" s="6" t="s">
        <v>11</v>
      </c>
      <c r="H24" s="6" t="s">
        <v>34</v>
      </c>
      <c r="I24" s="6" t="s">
        <v>13</v>
      </c>
      <c r="J24" s="6" t="s">
        <v>14</v>
      </c>
      <c r="K24" s="6" t="s">
        <v>35</v>
      </c>
      <c r="L24" s="32" t="s">
        <v>16</v>
      </c>
      <c r="M24" s="6" t="s">
        <v>17</v>
      </c>
      <c r="N24" s="7"/>
      <c r="O24" s="7"/>
      <c r="P24" s="3"/>
      <c r="Q24" s="3"/>
    </row>
    <row r="25" spans="1:17" ht="15" customHeight="1">
      <c r="A25" s="10">
        <v>1</v>
      </c>
      <c r="B25" s="10"/>
      <c r="C25" s="33"/>
      <c r="D25" s="34">
        <v>1</v>
      </c>
      <c r="E25" s="34" t="s">
        <v>36</v>
      </c>
      <c r="F25" s="34" t="s">
        <v>19</v>
      </c>
      <c r="G25" s="12">
        <v>612</v>
      </c>
      <c r="H25" s="34"/>
      <c r="I25" s="144"/>
      <c r="J25" s="149"/>
      <c r="K25" s="145">
        <f>I25*J25+I25</f>
        <v>0</v>
      </c>
      <c r="L25" s="140">
        <f>G25*I25</f>
        <v>0</v>
      </c>
      <c r="M25" s="144">
        <f>L25*J25+L25</f>
        <v>0</v>
      </c>
      <c r="N25" s="35"/>
      <c r="O25" s="35"/>
      <c r="P25" s="36"/>
      <c r="Q25" s="3"/>
    </row>
    <row r="26" spans="1:17" ht="15" customHeight="1">
      <c r="A26" s="10">
        <v>2</v>
      </c>
      <c r="B26" s="10"/>
      <c r="C26" s="33"/>
      <c r="D26" s="34" t="s">
        <v>27</v>
      </c>
      <c r="E26" s="34" t="s">
        <v>37</v>
      </c>
      <c r="F26" s="34" t="s">
        <v>38</v>
      </c>
      <c r="G26" s="12">
        <v>444</v>
      </c>
      <c r="H26" s="34"/>
      <c r="I26" s="144"/>
      <c r="J26" s="149"/>
      <c r="K26" s="145">
        <f>I26*J26+I26</f>
        <v>0</v>
      </c>
      <c r="L26" s="140">
        <f>G26*I26</f>
        <v>0</v>
      </c>
      <c r="M26" s="144">
        <f>L26*J26+L26</f>
        <v>0</v>
      </c>
      <c r="N26" s="35"/>
      <c r="O26" s="35"/>
      <c r="P26" s="36"/>
      <c r="Q26" s="3"/>
    </row>
    <row r="27" spans="1:17" ht="16.5" customHeight="1">
      <c r="A27" s="10"/>
      <c r="B27" s="20" t="s">
        <v>29</v>
      </c>
      <c r="C27" s="37"/>
      <c r="D27" s="38"/>
      <c r="E27" s="38"/>
      <c r="F27" s="38"/>
      <c r="G27" s="21"/>
      <c r="H27" s="38"/>
      <c r="I27" s="146"/>
      <c r="J27" s="147"/>
      <c r="K27" s="147"/>
      <c r="L27" s="141">
        <f>SUM(L25:L26)</f>
        <v>0</v>
      </c>
      <c r="M27" s="148">
        <f>SUM(M25:M26)</f>
        <v>0</v>
      </c>
      <c r="N27" s="35"/>
      <c r="O27" s="35"/>
      <c r="P27" s="36"/>
      <c r="Q27" s="3"/>
    </row>
    <row r="28" spans="1:17" ht="16.5" customHeight="1">
      <c r="A28" s="23"/>
      <c r="B28" s="23"/>
      <c r="C28" s="39"/>
      <c r="D28" s="40"/>
      <c r="E28" s="40"/>
      <c r="F28" s="40"/>
      <c r="G28" s="24"/>
      <c r="H28" s="40"/>
      <c r="I28" s="35"/>
      <c r="J28" s="40"/>
      <c r="K28" s="173" t="s">
        <v>162</v>
      </c>
      <c r="L28" s="14">
        <f>M27-L27</f>
        <v>0</v>
      </c>
      <c r="M28" s="35"/>
      <c r="N28" s="35"/>
      <c r="O28" s="35"/>
      <c r="P28" s="36"/>
      <c r="Q28" s="3"/>
    </row>
    <row r="29" spans="1:17" ht="19.5" customHeight="1">
      <c r="A29" s="23"/>
      <c r="B29" s="28" t="s">
        <v>158</v>
      </c>
      <c r="C29" s="39"/>
      <c r="D29" s="40"/>
      <c r="E29" s="41" t="s">
        <v>39</v>
      </c>
      <c r="F29" s="40"/>
      <c r="G29" s="24"/>
      <c r="H29" s="40"/>
      <c r="I29" s="35"/>
      <c r="J29" s="39" t="s">
        <v>167</v>
      </c>
      <c r="K29" s="40"/>
      <c r="L29" s="14"/>
      <c r="M29" s="35"/>
      <c r="N29" s="35"/>
      <c r="O29" s="35"/>
      <c r="P29" s="36"/>
      <c r="Q29" s="3"/>
    </row>
    <row r="30" spans="1:17" ht="12.75" customHeight="1">
      <c r="A30" s="23"/>
      <c r="B30" s="23"/>
      <c r="C30" s="39"/>
      <c r="D30" s="40"/>
      <c r="E30" s="40"/>
      <c r="F30" s="40"/>
      <c r="G30" s="24"/>
      <c r="H30" s="40"/>
      <c r="I30" s="35"/>
      <c r="J30" s="40"/>
      <c r="K30" s="40"/>
      <c r="L30" s="14"/>
      <c r="M30" s="35"/>
      <c r="N30" s="35"/>
      <c r="O30" s="35"/>
      <c r="P30" s="36"/>
      <c r="Q30" s="3"/>
    </row>
    <row r="31" spans="1:17" ht="16.5" customHeight="1">
      <c r="A31" s="23"/>
      <c r="B31" s="3" t="s">
        <v>40</v>
      </c>
      <c r="C31" s="3"/>
      <c r="D31" s="3"/>
      <c r="E31" s="3"/>
      <c r="F31" s="3"/>
      <c r="G31" s="3"/>
      <c r="H31" s="3"/>
      <c r="I31" s="3"/>
      <c r="J31" s="3"/>
      <c r="K31" s="3"/>
      <c r="L31" s="14"/>
      <c r="M31" s="3"/>
      <c r="N31" s="3"/>
      <c r="O31" s="3"/>
      <c r="Q31" s="3"/>
    </row>
    <row r="32" spans="1:17" ht="16.5" customHeight="1">
      <c r="A32" s="23"/>
      <c r="B32" s="3" t="s">
        <v>41</v>
      </c>
      <c r="C32" s="3"/>
      <c r="D32" s="3"/>
      <c r="E32" s="3"/>
      <c r="F32" s="3"/>
      <c r="G32" s="3"/>
      <c r="H32" s="3"/>
      <c r="I32" s="3"/>
      <c r="J32" s="3"/>
      <c r="K32" s="3"/>
      <c r="L32" s="14"/>
      <c r="M32" s="3"/>
      <c r="N32" s="3"/>
      <c r="O32" s="3"/>
      <c r="Q32" s="3"/>
    </row>
    <row r="33" spans="1:17" ht="16.5" customHeight="1">
      <c r="A33" s="23"/>
      <c r="B33" s="3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14"/>
      <c r="M33" s="3"/>
      <c r="N33" s="3"/>
      <c r="O33" s="3"/>
      <c r="Q33" s="3"/>
    </row>
    <row r="34" spans="1:17" ht="16.5" customHeight="1">
      <c r="A34" s="23"/>
      <c r="B34" s="42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14"/>
      <c r="M34" s="3"/>
      <c r="N34" s="3"/>
      <c r="O34" s="3"/>
      <c r="Q34" s="3"/>
    </row>
    <row r="35" spans="1:17" ht="35.25" customHeight="1">
      <c r="A35" s="10"/>
      <c r="B35" s="6" t="s">
        <v>33</v>
      </c>
      <c r="C35" s="6" t="s">
        <v>7</v>
      </c>
      <c r="D35" s="6" t="s">
        <v>8</v>
      </c>
      <c r="E35" s="6" t="s">
        <v>9</v>
      </c>
      <c r="F35" s="6" t="s">
        <v>10</v>
      </c>
      <c r="G35" s="6" t="s">
        <v>11</v>
      </c>
      <c r="H35" s="6" t="s">
        <v>34</v>
      </c>
      <c r="I35" s="6" t="s">
        <v>13</v>
      </c>
      <c r="J35" s="6" t="s">
        <v>14</v>
      </c>
      <c r="K35" s="6" t="s">
        <v>44</v>
      </c>
      <c r="L35" s="32" t="s">
        <v>16</v>
      </c>
      <c r="M35" s="6" t="s">
        <v>17</v>
      </c>
      <c r="N35" s="7"/>
      <c r="O35" s="7"/>
      <c r="Q35" s="3"/>
    </row>
    <row r="36" spans="1:17" ht="12.75" customHeight="1">
      <c r="A36" s="10">
        <v>1</v>
      </c>
      <c r="B36" s="43"/>
      <c r="C36" s="10"/>
      <c r="D36" s="10" t="s">
        <v>25</v>
      </c>
      <c r="E36" s="11" t="s">
        <v>45</v>
      </c>
      <c r="F36" s="10" t="s">
        <v>46</v>
      </c>
      <c r="G36" s="12">
        <v>144</v>
      </c>
      <c r="H36" s="10"/>
      <c r="I36" s="140"/>
      <c r="J36" s="149"/>
      <c r="K36" s="145">
        <f>(I36*J36)+I36</f>
        <v>0</v>
      </c>
      <c r="L36" s="140">
        <f>G36*I36</f>
        <v>0</v>
      </c>
      <c r="M36" s="145">
        <f>L36*J36+L36</f>
        <v>0</v>
      </c>
      <c r="N36" s="45"/>
      <c r="O36" s="45"/>
      <c r="P36" s="14"/>
      <c r="Q36" s="3"/>
    </row>
    <row r="37" spans="1:17" ht="12.75" customHeight="1">
      <c r="A37" s="10">
        <v>2</v>
      </c>
      <c r="B37" s="43"/>
      <c r="C37" s="10"/>
      <c r="D37" s="10" t="s">
        <v>27</v>
      </c>
      <c r="E37" s="11" t="s">
        <v>47</v>
      </c>
      <c r="F37" s="10" t="s">
        <v>46</v>
      </c>
      <c r="G37" s="12">
        <v>60</v>
      </c>
      <c r="H37" s="10"/>
      <c r="I37" s="140"/>
      <c r="J37" s="149"/>
      <c r="K37" s="145">
        <f>(I37*J37)+I37</f>
        <v>0</v>
      </c>
      <c r="L37" s="140">
        <f>G37*I37</f>
        <v>0</v>
      </c>
      <c r="M37" s="145">
        <f>L37*J37+L37</f>
        <v>0</v>
      </c>
      <c r="N37" s="45"/>
      <c r="O37" s="45"/>
      <c r="P37" s="14"/>
      <c r="Q37" s="3"/>
    </row>
    <row r="38" spans="1:17" ht="12.75">
      <c r="A38" s="10">
        <v>3</v>
      </c>
      <c r="B38" s="43"/>
      <c r="C38" s="10"/>
      <c r="D38" s="10" t="s">
        <v>27</v>
      </c>
      <c r="E38" s="11" t="s">
        <v>28</v>
      </c>
      <c r="F38" s="10" t="s">
        <v>46</v>
      </c>
      <c r="G38" s="12">
        <v>300</v>
      </c>
      <c r="H38" s="10"/>
      <c r="I38" s="140"/>
      <c r="J38" s="149"/>
      <c r="K38" s="145">
        <f>(I38*J38)+I38</f>
        <v>0</v>
      </c>
      <c r="L38" s="140">
        <f>G38*I38</f>
        <v>0</v>
      </c>
      <c r="M38" s="145">
        <f>L38*J38+L38</f>
        <v>0</v>
      </c>
      <c r="N38" s="45"/>
      <c r="O38" s="45"/>
      <c r="P38" s="36"/>
      <c r="Q38" s="3"/>
    </row>
    <row r="39" spans="1:17" ht="12.75">
      <c r="A39" s="10"/>
      <c r="B39" s="43"/>
      <c r="C39" s="46"/>
      <c r="D39" s="10" t="s">
        <v>48</v>
      </c>
      <c r="E39" s="11" t="s">
        <v>49</v>
      </c>
      <c r="F39" s="10" t="s">
        <v>46</v>
      </c>
      <c r="G39" s="12">
        <v>48</v>
      </c>
      <c r="H39" s="10"/>
      <c r="I39" s="140"/>
      <c r="J39" s="149"/>
      <c r="K39" s="145">
        <f>(I39*J39)+I39</f>
        <v>0</v>
      </c>
      <c r="L39" s="140">
        <f>G39*I39</f>
        <v>0</v>
      </c>
      <c r="M39" s="145">
        <f>L39*J39+L39</f>
        <v>0</v>
      </c>
      <c r="N39" s="45"/>
      <c r="O39" s="45"/>
      <c r="P39" s="36"/>
      <c r="Q39" s="3"/>
    </row>
    <row r="40" spans="1:17" ht="16.5" customHeight="1">
      <c r="A40" s="10"/>
      <c r="B40" s="47" t="s">
        <v>29</v>
      </c>
      <c r="C40" s="20"/>
      <c r="D40" s="48"/>
      <c r="E40" s="49"/>
      <c r="F40" s="20"/>
      <c r="G40" s="21"/>
      <c r="H40" s="20"/>
      <c r="I40" s="141"/>
      <c r="J40" s="147"/>
      <c r="K40" s="147"/>
      <c r="L40" s="141">
        <f>SUM(L36:L39)</f>
        <v>0</v>
      </c>
      <c r="M40" s="150">
        <f>SUM(M36:M39)</f>
        <v>0</v>
      </c>
      <c r="N40" s="45"/>
      <c r="O40" s="45"/>
      <c r="P40" s="14"/>
      <c r="Q40" s="3"/>
    </row>
    <row r="41" spans="1:17" ht="16.5" customHeight="1">
      <c r="A41" s="23"/>
      <c r="B41" s="42"/>
      <c r="C41" s="23"/>
      <c r="D41" s="23"/>
      <c r="E41" s="8"/>
      <c r="F41" s="23"/>
      <c r="G41" s="24"/>
      <c r="H41" s="23"/>
      <c r="I41" s="14"/>
      <c r="J41" s="40"/>
      <c r="K41" s="173" t="s">
        <v>162</v>
      </c>
      <c r="L41" s="14">
        <f>M40-L40</f>
        <v>0</v>
      </c>
      <c r="M41" s="45"/>
      <c r="N41" s="45"/>
      <c r="O41" s="45"/>
      <c r="P41" s="14"/>
      <c r="Q41" s="3"/>
    </row>
    <row r="42" spans="1:17" ht="16.5" customHeight="1">
      <c r="A42" s="23"/>
      <c r="B42" s="42"/>
      <c r="C42" s="23"/>
      <c r="D42" s="23"/>
      <c r="E42" s="8"/>
      <c r="F42" s="23"/>
      <c r="G42" s="24"/>
      <c r="H42" s="23"/>
      <c r="I42" s="14"/>
      <c r="J42" s="40"/>
      <c r="K42" s="40"/>
      <c r="L42" s="14"/>
      <c r="M42" s="45"/>
      <c r="N42" s="45"/>
      <c r="O42" s="45"/>
      <c r="P42" s="14"/>
      <c r="Q42" s="3"/>
    </row>
    <row r="43" spans="1:17" ht="16.5" customHeight="1">
      <c r="A43" s="23"/>
      <c r="B43" s="42"/>
      <c r="C43" s="23"/>
      <c r="D43" s="23"/>
      <c r="E43" s="8"/>
      <c r="F43" s="23"/>
      <c r="G43" s="24"/>
      <c r="H43" s="23"/>
      <c r="I43" s="14"/>
      <c r="J43" s="40"/>
      <c r="K43" s="40"/>
      <c r="L43" s="14"/>
      <c r="M43" s="45"/>
      <c r="N43" s="45"/>
      <c r="O43" s="45"/>
      <c r="P43" s="14"/>
      <c r="Q43" s="3"/>
    </row>
    <row r="44" spans="1:17" ht="16.5" customHeight="1">
      <c r="A44" s="23"/>
      <c r="B44" s="42"/>
      <c r="C44" s="23"/>
      <c r="D44" s="23"/>
      <c r="E44" s="8"/>
      <c r="F44" s="23"/>
      <c r="G44" s="24"/>
      <c r="H44" s="23"/>
      <c r="I44" s="14"/>
      <c r="J44" s="40"/>
      <c r="K44" s="40"/>
      <c r="L44" s="14"/>
      <c r="M44" s="45"/>
      <c r="N44" s="45"/>
      <c r="O44" s="45"/>
      <c r="P44" s="14"/>
      <c r="Q44" s="3"/>
    </row>
    <row r="45" spans="1:17" ht="193.5" customHeight="1">
      <c r="A45" s="23"/>
      <c r="B45" s="42"/>
      <c r="C45" s="23"/>
      <c r="D45" s="23"/>
      <c r="E45" s="8"/>
      <c r="F45" s="23"/>
      <c r="G45" s="24"/>
      <c r="H45" s="23"/>
      <c r="I45" s="14"/>
      <c r="J45" s="40"/>
      <c r="K45" s="40"/>
      <c r="L45" s="14"/>
      <c r="M45" s="45"/>
      <c r="N45" s="45"/>
      <c r="O45" s="45"/>
      <c r="P45" s="14"/>
      <c r="Q45" s="3"/>
    </row>
    <row r="46" spans="1:17" ht="16.5" customHeight="1">
      <c r="A46" s="23"/>
      <c r="B46" s="42"/>
      <c r="C46" s="23"/>
      <c r="D46" s="23"/>
      <c r="E46" s="8"/>
      <c r="F46" s="23"/>
      <c r="G46" s="24"/>
      <c r="H46" s="23"/>
      <c r="I46" s="14"/>
      <c r="J46" s="40"/>
      <c r="K46" s="40"/>
      <c r="L46" s="14"/>
      <c r="M46" s="45"/>
      <c r="N46" s="45"/>
      <c r="O46" s="45"/>
      <c r="P46" s="14"/>
      <c r="Q46" s="3"/>
    </row>
    <row r="47" spans="1:17" ht="16.5" customHeight="1">
      <c r="A47" s="23"/>
      <c r="B47" s="42"/>
      <c r="C47" s="23"/>
      <c r="D47" s="23"/>
      <c r="E47" s="8"/>
      <c r="F47" s="23"/>
      <c r="G47" s="24"/>
      <c r="H47" s="23"/>
      <c r="I47" s="14"/>
      <c r="J47" s="39" t="s">
        <v>168</v>
      </c>
      <c r="K47" s="40"/>
      <c r="L47" s="14"/>
      <c r="M47" s="45"/>
      <c r="N47" s="45"/>
      <c r="O47" s="45"/>
      <c r="P47" s="14"/>
      <c r="Q47" s="3"/>
    </row>
    <row r="48" spans="1:17" ht="16.5" customHeight="1">
      <c r="A48" s="23"/>
      <c r="B48" s="50" t="s">
        <v>159</v>
      </c>
      <c r="C48" s="23"/>
      <c r="D48" s="23"/>
      <c r="E48" s="51" t="s">
        <v>50</v>
      </c>
      <c r="F48" s="23" t="s">
        <v>0</v>
      </c>
      <c r="G48" s="24"/>
      <c r="H48" s="23"/>
      <c r="I48" s="14"/>
      <c r="J48" s="40"/>
      <c r="K48" s="40"/>
      <c r="L48" s="14"/>
      <c r="M48" s="45"/>
      <c r="N48" s="45"/>
      <c r="O48" s="45"/>
      <c r="P48" s="14"/>
      <c r="Q48" s="3"/>
    </row>
    <row r="49" spans="1:17" ht="16.5" customHeight="1">
      <c r="A49" s="23"/>
      <c r="B49" s="42"/>
      <c r="C49" s="23"/>
      <c r="D49" s="23"/>
      <c r="E49" s="8"/>
      <c r="F49" s="23"/>
      <c r="G49" s="24"/>
      <c r="H49" s="23"/>
      <c r="I49" s="14"/>
      <c r="J49" s="40"/>
      <c r="K49" s="40"/>
      <c r="L49" s="14"/>
      <c r="M49" s="45"/>
      <c r="N49" s="45"/>
      <c r="O49" s="45"/>
      <c r="P49" s="14"/>
      <c r="Q49" s="3"/>
    </row>
    <row r="50" spans="1:17" ht="16.5" customHeight="1">
      <c r="A50" s="23"/>
      <c r="B50" s="3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14"/>
      <c r="M50" s="3"/>
      <c r="N50" s="3"/>
      <c r="O50" s="3"/>
      <c r="Q50" s="3"/>
    </row>
    <row r="51" spans="1:17" ht="16.5" customHeight="1">
      <c r="A51" s="52"/>
      <c r="B51" s="3" t="s">
        <v>52</v>
      </c>
      <c r="C51" s="3"/>
      <c r="D51" s="3"/>
      <c r="E51" s="31"/>
      <c r="F51" s="31"/>
      <c r="G51" s="31"/>
      <c r="H51" s="31"/>
      <c r="I51" s="31"/>
      <c r="J51" s="31"/>
      <c r="K51" s="31"/>
      <c r="L51" s="30"/>
      <c r="M51" s="31"/>
      <c r="N51" s="3"/>
      <c r="O51" s="3"/>
      <c r="Q51" s="3"/>
    </row>
    <row r="52" spans="1:17" ht="36" customHeight="1">
      <c r="A52" s="10"/>
      <c r="B52" s="6" t="s">
        <v>33</v>
      </c>
      <c r="C52" s="6" t="s">
        <v>7</v>
      </c>
      <c r="D52" s="6" t="s">
        <v>8</v>
      </c>
      <c r="E52" s="6" t="s">
        <v>9</v>
      </c>
      <c r="F52" s="6" t="s">
        <v>10</v>
      </c>
      <c r="G52" s="6" t="s">
        <v>11</v>
      </c>
      <c r="H52" s="6" t="s">
        <v>34</v>
      </c>
      <c r="I52" s="6" t="s">
        <v>13</v>
      </c>
      <c r="J52" s="6" t="s">
        <v>14</v>
      </c>
      <c r="K52" s="6" t="s">
        <v>44</v>
      </c>
      <c r="L52" s="32" t="s">
        <v>16</v>
      </c>
      <c r="M52" s="6" t="s">
        <v>17</v>
      </c>
      <c r="N52" s="7"/>
      <c r="O52" s="7"/>
      <c r="Q52" s="3"/>
    </row>
    <row r="53" spans="1:17" ht="12.75" customHeight="1">
      <c r="A53" s="10">
        <v>1</v>
      </c>
      <c r="B53" s="53"/>
      <c r="C53" s="11"/>
      <c r="D53" s="11">
        <v>2</v>
      </c>
      <c r="E53" s="11" t="s">
        <v>53</v>
      </c>
      <c r="F53" s="11" t="s">
        <v>19</v>
      </c>
      <c r="G53" s="54">
        <v>900</v>
      </c>
      <c r="H53" s="13"/>
      <c r="I53" s="152"/>
      <c r="J53" s="151"/>
      <c r="K53" s="152">
        <f>I53*J53+I53</f>
        <v>0</v>
      </c>
      <c r="L53" s="140">
        <f>G53*I53</f>
        <v>0</v>
      </c>
      <c r="M53" s="153">
        <f>L53*J53+L53</f>
        <v>0</v>
      </c>
      <c r="N53" s="55"/>
      <c r="O53" s="55"/>
      <c r="P53" s="56"/>
      <c r="Q53" s="3"/>
    </row>
    <row r="54" spans="1:17" ht="12.75">
      <c r="A54" s="10">
        <v>2</v>
      </c>
      <c r="B54" s="43"/>
      <c r="C54" s="11"/>
      <c r="D54" s="10">
        <v>1</v>
      </c>
      <c r="E54" s="11" t="s">
        <v>53</v>
      </c>
      <c r="F54" s="10" t="s">
        <v>19</v>
      </c>
      <c r="G54" s="34">
        <v>72</v>
      </c>
      <c r="H54" s="13"/>
      <c r="I54" s="140"/>
      <c r="J54" s="149"/>
      <c r="K54" s="152">
        <f aca="true" t="shared" si="3" ref="K54:K62">I54*J54+I54</f>
        <v>0</v>
      </c>
      <c r="L54" s="140">
        <f aca="true" t="shared" si="4" ref="L54:L63">G54*I54</f>
        <v>0</v>
      </c>
      <c r="M54" s="153">
        <f aca="true" t="shared" si="5" ref="M54:M63">L54*J54+L54</f>
        <v>0</v>
      </c>
      <c r="N54" s="55"/>
      <c r="O54" s="55"/>
      <c r="P54" s="17"/>
      <c r="Q54" s="3"/>
    </row>
    <row r="55" spans="1:17" ht="35.25" customHeight="1">
      <c r="A55" s="10">
        <v>3</v>
      </c>
      <c r="B55" s="43"/>
      <c r="C55" s="11"/>
      <c r="D55" s="10">
        <v>1</v>
      </c>
      <c r="E55" s="53" t="s">
        <v>54</v>
      </c>
      <c r="F55" s="10" t="s">
        <v>55</v>
      </c>
      <c r="G55" s="34">
        <v>24</v>
      </c>
      <c r="H55" s="13"/>
      <c r="I55" s="140"/>
      <c r="J55" s="149"/>
      <c r="K55" s="152">
        <f t="shared" si="3"/>
        <v>0</v>
      </c>
      <c r="L55" s="140">
        <f t="shared" si="4"/>
        <v>0</v>
      </c>
      <c r="M55" s="153">
        <f t="shared" si="5"/>
        <v>0</v>
      </c>
      <c r="N55" s="55"/>
      <c r="O55" s="55"/>
      <c r="Q55" s="3"/>
    </row>
    <row r="56" spans="1:17" ht="12.75" customHeight="1">
      <c r="A56" s="10">
        <v>4</v>
      </c>
      <c r="B56" s="43"/>
      <c r="C56" s="11"/>
      <c r="D56" s="10">
        <v>0</v>
      </c>
      <c r="E56" s="11" t="s">
        <v>53</v>
      </c>
      <c r="F56" s="10" t="s">
        <v>56</v>
      </c>
      <c r="G56" s="34">
        <v>204</v>
      </c>
      <c r="H56" s="13"/>
      <c r="I56" s="140"/>
      <c r="J56" s="149"/>
      <c r="K56" s="152">
        <f t="shared" si="3"/>
        <v>0</v>
      </c>
      <c r="L56" s="140">
        <f t="shared" si="4"/>
        <v>0</v>
      </c>
      <c r="M56" s="153">
        <f t="shared" si="5"/>
        <v>0</v>
      </c>
      <c r="N56" s="55"/>
      <c r="O56" s="55"/>
      <c r="Q56" s="3"/>
    </row>
    <row r="57" spans="1:17" ht="12.75" customHeight="1">
      <c r="A57" s="10">
        <v>5</v>
      </c>
      <c r="B57" s="43"/>
      <c r="C57" s="11"/>
      <c r="D57" s="10" t="s">
        <v>25</v>
      </c>
      <c r="E57" s="11" t="s">
        <v>57</v>
      </c>
      <c r="F57" s="10" t="s">
        <v>56</v>
      </c>
      <c r="G57" s="34">
        <v>600</v>
      </c>
      <c r="H57" s="13"/>
      <c r="I57" s="140"/>
      <c r="J57" s="149"/>
      <c r="K57" s="152">
        <f t="shared" si="3"/>
        <v>0</v>
      </c>
      <c r="L57" s="140">
        <f t="shared" si="4"/>
        <v>0</v>
      </c>
      <c r="M57" s="153">
        <f t="shared" si="5"/>
        <v>0</v>
      </c>
      <c r="N57" s="55"/>
      <c r="O57" s="55"/>
      <c r="Q57" s="3"/>
    </row>
    <row r="58" spans="1:17" ht="26.25" customHeight="1">
      <c r="A58" s="10">
        <v>6</v>
      </c>
      <c r="B58" s="43"/>
      <c r="C58" s="11"/>
      <c r="D58" s="10" t="s">
        <v>27</v>
      </c>
      <c r="E58" s="11" t="s">
        <v>58</v>
      </c>
      <c r="F58" s="10" t="s">
        <v>56</v>
      </c>
      <c r="G58" s="34">
        <v>84</v>
      </c>
      <c r="H58" s="13"/>
      <c r="I58" s="140"/>
      <c r="J58" s="149"/>
      <c r="K58" s="152">
        <f t="shared" si="3"/>
        <v>0</v>
      </c>
      <c r="L58" s="140">
        <f t="shared" si="4"/>
        <v>0</v>
      </c>
      <c r="M58" s="153">
        <f t="shared" si="5"/>
        <v>0</v>
      </c>
      <c r="N58" s="55"/>
      <c r="O58" s="55"/>
      <c r="Q58" s="3"/>
    </row>
    <row r="59" spans="1:15" ht="12.75" customHeight="1">
      <c r="A59" s="10">
        <v>7</v>
      </c>
      <c r="B59" s="43"/>
      <c r="C59" s="11"/>
      <c r="D59" s="10" t="s">
        <v>27</v>
      </c>
      <c r="E59" s="11" t="s">
        <v>59</v>
      </c>
      <c r="F59" s="10" t="s">
        <v>60</v>
      </c>
      <c r="G59" s="34">
        <v>180</v>
      </c>
      <c r="H59" s="13"/>
      <c r="I59" s="140"/>
      <c r="J59" s="149"/>
      <c r="K59" s="152">
        <f t="shared" si="3"/>
        <v>0</v>
      </c>
      <c r="L59" s="140">
        <f t="shared" si="4"/>
        <v>0</v>
      </c>
      <c r="M59" s="153">
        <f t="shared" si="5"/>
        <v>0</v>
      </c>
      <c r="N59" s="55"/>
      <c r="O59" s="55"/>
    </row>
    <row r="60" spans="1:15" ht="12.75" customHeight="1">
      <c r="A60" s="10">
        <v>8</v>
      </c>
      <c r="B60" s="43"/>
      <c r="C60" s="11"/>
      <c r="D60" s="10" t="s">
        <v>48</v>
      </c>
      <c r="E60" s="11" t="s">
        <v>61</v>
      </c>
      <c r="F60" s="10" t="s">
        <v>19</v>
      </c>
      <c r="G60" s="34">
        <v>72</v>
      </c>
      <c r="H60" s="13"/>
      <c r="I60" s="140"/>
      <c r="J60" s="149"/>
      <c r="K60" s="152">
        <f t="shared" si="3"/>
        <v>0</v>
      </c>
      <c r="L60" s="140">
        <f t="shared" si="4"/>
        <v>0</v>
      </c>
      <c r="M60" s="153">
        <f t="shared" si="5"/>
        <v>0</v>
      </c>
      <c r="N60" s="55"/>
      <c r="O60" s="55"/>
    </row>
    <row r="61" spans="1:15" ht="12.75" customHeight="1">
      <c r="A61" s="10">
        <v>9</v>
      </c>
      <c r="B61" s="43"/>
      <c r="C61" s="11"/>
      <c r="D61" s="10" t="s">
        <v>48</v>
      </c>
      <c r="E61" s="11" t="s">
        <v>62</v>
      </c>
      <c r="F61" s="10" t="s">
        <v>63</v>
      </c>
      <c r="G61" s="34">
        <v>24</v>
      </c>
      <c r="H61" s="13"/>
      <c r="I61" s="140"/>
      <c r="J61" s="149"/>
      <c r="K61" s="152">
        <f t="shared" si="3"/>
        <v>0</v>
      </c>
      <c r="L61" s="140">
        <f t="shared" si="4"/>
        <v>0</v>
      </c>
      <c r="M61" s="153">
        <f t="shared" si="5"/>
        <v>0</v>
      </c>
      <c r="N61" s="55"/>
      <c r="O61" s="55"/>
    </row>
    <row r="62" spans="1:15" ht="12.75">
      <c r="A62" s="10">
        <v>10</v>
      </c>
      <c r="B62" s="43"/>
      <c r="C62" s="11"/>
      <c r="D62" s="10" t="s">
        <v>48</v>
      </c>
      <c r="E62" s="10" t="s">
        <v>59</v>
      </c>
      <c r="F62" s="10" t="s">
        <v>56</v>
      </c>
      <c r="G62" s="34">
        <v>48</v>
      </c>
      <c r="H62" s="13"/>
      <c r="I62" s="140"/>
      <c r="J62" s="149"/>
      <c r="K62" s="152">
        <f t="shared" si="3"/>
        <v>0</v>
      </c>
      <c r="L62" s="140">
        <f t="shared" si="4"/>
        <v>0</v>
      </c>
      <c r="M62" s="153">
        <f t="shared" si="5"/>
        <v>0</v>
      </c>
      <c r="N62" s="55"/>
      <c r="O62" s="55"/>
    </row>
    <row r="63" spans="1:15" ht="12.75">
      <c r="A63" s="10"/>
      <c r="B63" s="43"/>
      <c r="C63" s="11"/>
      <c r="D63" s="57" t="s">
        <v>64</v>
      </c>
      <c r="E63" s="10" t="s">
        <v>65</v>
      </c>
      <c r="F63" s="10" t="s">
        <v>63</v>
      </c>
      <c r="G63" s="34">
        <v>12</v>
      </c>
      <c r="H63" s="13"/>
      <c r="I63" s="140"/>
      <c r="J63" s="149"/>
      <c r="K63" s="152">
        <f>I63*J63+I63</f>
        <v>0</v>
      </c>
      <c r="L63" s="140">
        <f t="shared" si="4"/>
        <v>0</v>
      </c>
      <c r="M63" s="153">
        <f t="shared" si="5"/>
        <v>0</v>
      </c>
      <c r="N63" s="55"/>
      <c r="O63" s="55"/>
    </row>
    <row r="64" spans="1:15" ht="15" customHeight="1">
      <c r="A64" s="10"/>
      <c r="B64" s="47" t="s">
        <v>29</v>
      </c>
      <c r="C64" s="49"/>
      <c r="D64" s="20"/>
      <c r="E64" s="20"/>
      <c r="F64" s="20"/>
      <c r="G64" s="38"/>
      <c r="H64" s="22"/>
      <c r="I64" s="141"/>
      <c r="J64" s="147"/>
      <c r="K64" s="147"/>
      <c r="L64" s="141">
        <f>SUM(L53:L63)</f>
        <v>0</v>
      </c>
      <c r="M64" s="154">
        <f>SUM(M53:M63)</f>
        <v>0</v>
      </c>
      <c r="N64" s="55"/>
      <c r="O64" s="55"/>
    </row>
    <row r="65" spans="1:15" ht="21.75" customHeight="1">
      <c r="A65" s="3"/>
      <c r="B65" s="3"/>
      <c r="C65" s="40"/>
      <c r="D65" s="3"/>
      <c r="E65" s="3"/>
      <c r="F65" s="3"/>
      <c r="G65" s="3"/>
      <c r="H65" s="3"/>
      <c r="I65" s="3"/>
      <c r="J65" s="39"/>
      <c r="K65" s="173" t="s">
        <v>162</v>
      </c>
      <c r="L65" s="14">
        <f>M64-L64</f>
        <v>0</v>
      </c>
      <c r="M65" s="3"/>
      <c r="N65" s="3"/>
      <c r="O65" s="3"/>
    </row>
    <row r="66" spans="10:12" ht="12.75">
      <c r="J66" s="3"/>
      <c r="K66" s="3"/>
      <c r="L66" s="14"/>
    </row>
    <row r="67" spans="10:12" ht="114" customHeight="1">
      <c r="J67" s="3"/>
      <c r="K67" s="3"/>
      <c r="L67" s="14"/>
    </row>
    <row r="68" spans="9:12" ht="12.75">
      <c r="I68" t="s">
        <v>169</v>
      </c>
      <c r="J68" s="3"/>
      <c r="K68" s="3"/>
      <c r="L68" s="3"/>
    </row>
    <row r="69" spans="2:6" ht="12.75">
      <c r="B69" s="58" t="s">
        <v>160</v>
      </c>
      <c r="E69" s="58" t="s">
        <v>66</v>
      </c>
      <c r="F69" t="s">
        <v>0</v>
      </c>
    </row>
    <row r="72" ht="12.75">
      <c r="B72" t="s">
        <v>67</v>
      </c>
    </row>
    <row r="73" ht="12.75">
      <c r="B73" t="s">
        <v>68</v>
      </c>
    </row>
    <row r="74" ht="12.75">
      <c r="B74" t="s">
        <v>69</v>
      </c>
    </row>
    <row r="75" ht="12.75">
      <c r="B75" t="s">
        <v>70</v>
      </c>
    </row>
    <row r="76" ht="12.75">
      <c r="B76" t="s">
        <v>71</v>
      </c>
    </row>
    <row r="77" spans="1:13" ht="38.25">
      <c r="A77" s="34" t="s">
        <v>6</v>
      </c>
      <c r="B77" s="34" t="s">
        <v>33</v>
      </c>
      <c r="C77" s="34" t="s">
        <v>7</v>
      </c>
      <c r="D77" s="59" t="s">
        <v>8</v>
      </c>
      <c r="E77" s="34" t="s">
        <v>9</v>
      </c>
      <c r="F77" s="34" t="s">
        <v>72</v>
      </c>
      <c r="G77" s="59" t="s">
        <v>11</v>
      </c>
      <c r="H77" s="59" t="s">
        <v>73</v>
      </c>
      <c r="I77" s="59" t="s">
        <v>13</v>
      </c>
      <c r="J77" s="34" t="s">
        <v>14</v>
      </c>
      <c r="K77" s="59" t="s">
        <v>44</v>
      </c>
      <c r="L77" s="59" t="s">
        <v>16</v>
      </c>
      <c r="M77" s="59" t="s">
        <v>17</v>
      </c>
    </row>
    <row r="78" spans="1:13" ht="12.75">
      <c r="A78" s="60">
        <v>1</v>
      </c>
      <c r="B78" s="60"/>
      <c r="C78" s="60"/>
      <c r="D78" s="34" t="s">
        <v>27</v>
      </c>
      <c r="E78" s="34" t="s">
        <v>74</v>
      </c>
      <c r="F78" s="34" t="s">
        <v>75</v>
      </c>
      <c r="G78" s="60">
        <v>1128</v>
      </c>
      <c r="H78" s="60"/>
      <c r="I78" s="155"/>
      <c r="J78" s="158"/>
      <c r="K78" s="155">
        <f>I78*J78+I78</f>
        <v>0</v>
      </c>
      <c r="L78" s="155">
        <f>G78*I78</f>
        <v>0</v>
      </c>
      <c r="M78" s="155">
        <f>L78*J78+L78</f>
        <v>0</v>
      </c>
    </row>
    <row r="79" spans="1:13" ht="12.75">
      <c r="A79" s="60">
        <v>2</v>
      </c>
      <c r="B79" s="60"/>
      <c r="C79" s="60"/>
      <c r="D79" s="34" t="s">
        <v>25</v>
      </c>
      <c r="E79" s="34" t="s">
        <v>74</v>
      </c>
      <c r="F79" s="34" t="s">
        <v>75</v>
      </c>
      <c r="G79" s="60">
        <v>768</v>
      </c>
      <c r="H79" s="60"/>
      <c r="I79" s="155"/>
      <c r="J79" s="158"/>
      <c r="K79" s="155">
        <f>I79*J79+I79</f>
        <v>0</v>
      </c>
      <c r="L79" s="155">
        <f>G79*I79</f>
        <v>0</v>
      </c>
      <c r="M79" s="155">
        <f>L79*J79+L79</f>
        <v>0</v>
      </c>
    </row>
    <row r="80" spans="1:13" ht="12.75">
      <c r="A80" s="60">
        <v>3</v>
      </c>
      <c r="B80" s="60"/>
      <c r="C80" s="60"/>
      <c r="D80" s="34">
        <v>0</v>
      </c>
      <c r="E80" s="34" t="s">
        <v>74</v>
      </c>
      <c r="F80" s="34" t="s">
        <v>75</v>
      </c>
      <c r="G80" s="60">
        <v>528</v>
      </c>
      <c r="H80" s="60"/>
      <c r="I80" s="155"/>
      <c r="J80" s="158"/>
      <c r="K80" s="155">
        <f>I80*J80+I80</f>
        <v>0</v>
      </c>
      <c r="L80" s="155">
        <f>G80*I80</f>
        <v>0</v>
      </c>
      <c r="M80" s="155">
        <f>L80*J80+L80</f>
        <v>0</v>
      </c>
    </row>
    <row r="81" spans="1:13" ht="12.75">
      <c r="A81" s="60">
        <v>4</v>
      </c>
      <c r="B81" s="60"/>
      <c r="C81" s="60"/>
      <c r="D81" s="34">
        <v>1</v>
      </c>
      <c r="E81" s="34" t="s">
        <v>74</v>
      </c>
      <c r="F81" s="34" t="s">
        <v>75</v>
      </c>
      <c r="G81" s="60">
        <v>96</v>
      </c>
      <c r="H81" s="60"/>
      <c r="I81" s="155"/>
      <c r="J81" s="158"/>
      <c r="K81" s="155">
        <f>I81*J81+I81</f>
        <v>0</v>
      </c>
      <c r="L81" s="155">
        <f>G81*I81</f>
        <v>0</v>
      </c>
      <c r="M81" s="155">
        <f>L81*J81+L81</f>
        <v>0</v>
      </c>
    </row>
    <row r="82" spans="1:13" ht="12.75">
      <c r="A82" s="60">
        <v>5</v>
      </c>
      <c r="B82" s="60"/>
      <c r="C82" s="60"/>
      <c r="D82" s="34">
        <v>2</v>
      </c>
      <c r="E82" s="34" t="s">
        <v>74</v>
      </c>
      <c r="F82" s="34" t="s">
        <v>75</v>
      </c>
      <c r="G82" s="60">
        <v>252</v>
      </c>
      <c r="H82" s="60"/>
      <c r="I82" s="155"/>
      <c r="J82" s="158"/>
      <c r="K82" s="155">
        <f>I82*J82+I82</f>
        <v>0</v>
      </c>
      <c r="L82" s="155">
        <f>G82*I82</f>
        <v>0</v>
      </c>
      <c r="M82" s="155">
        <f>L82*J82+L82</f>
        <v>0</v>
      </c>
    </row>
    <row r="83" spans="1:13" ht="12.75">
      <c r="A83" s="60"/>
      <c r="B83" s="61" t="s">
        <v>29</v>
      </c>
      <c r="C83" s="62"/>
      <c r="D83" s="37"/>
      <c r="E83" s="37"/>
      <c r="F83" s="37"/>
      <c r="G83" s="62"/>
      <c r="H83" s="62"/>
      <c r="I83" s="156"/>
      <c r="J83" s="156"/>
      <c r="K83" s="156"/>
      <c r="L83" s="156">
        <f>SUM(L78:L82)</f>
        <v>0</v>
      </c>
      <c r="M83" s="157">
        <f>SUM(M78:M82)</f>
        <v>0</v>
      </c>
    </row>
    <row r="84" spans="1:13" ht="12.75">
      <c r="A84" s="64"/>
      <c r="B84" s="64"/>
      <c r="C84" s="64"/>
      <c r="D84" s="65"/>
      <c r="E84" s="64"/>
      <c r="F84" s="65"/>
      <c r="G84" s="64"/>
      <c r="H84" s="64"/>
      <c r="I84" s="66"/>
      <c r="J84" s="66"/>
      <c r="K84" s="173" t="s">
        <v>162</v>
      </c>
      <c r="L84" s="66">
        <f>M83-L83</f>
        <v>0</v>
      </c>
      <c r="M84" s="64"/>
    </row>
    <row r="85" spans="1:13" ht="12.75">
      <c r="A85" s="3"/>
      <c r="B85" s="3"/>
      <c r="C85" s="3"/>
      <c r="D85" s="39"/>
      <c r="E85" s="3"/>
      <c r="F85" s="39"/>
      <c r="G85" s="3"/>
      <c r="H85" s="3"/>
      <c r="I85" s="27"/>
      <c r="J85" s="27"/>
      <c r="K85" s="27"/>
      <c r="L85" s="27"/>
      <c r="M85" s="3"/>
    </row>
    <row r="86" spans="2:12" s="58" customFormat="1" ht="12.75">
      <c r="B86" s="58" t="s">
        <v>161</v>
      </c>
      <c r="E86" s="58" t="s">
        <v>76</v>
      </c>
      <c r="F86" s="58" t="s">
        <v>0</v>
      </c>
      <c r="I86" s="69"/>
      <c r="J86" s="69"/>
      <c r="K86" s="69"/>
      <c r="L86" s="69"/>
    </row>
    <row r="87" spans="9:12" ht="12.75">
      <c r="I87" s="68"/>
      <c r="J87" s="68"/>
      <c r="K87" s="68"/>
      <c r="L87" s="68"/>
    </row>
    <row r="88" spans="2:12" ht="12.75">
      <c r="B88" t="s">
        <v>77</v>
      </c>
      <c r="I88" s="68"/>
      <c r="J88" s="68"/>
      <c r="K88" s="68"/>
      <c r="L88" s="68"/>
    </row>
    <row r="89" spans="2:12" ht="12.75">
      <c r="B89" t="s">
        <v>78</v>
      </c>
      <c r="I89" s="68"/>
      <c r="J89" s="68"/>
      <c r="K89" s="68"/>
      <c r="L89" s="68"/>
    </row>
    <row r="90" spans="2:12" ht="12.75">
      <c r="B90" t="s">
        <v>79</v>
      </c>
      <c r="I90" s="68"/>
      <c r="J90" s="68"/>
      <c r="K90" s="68"/>
      <c r="L90" s="68"/>
    </row>
    <row r="91" spans="2:12" ht="12.75">
      <c r="B91" t="s">
        <v>80</v>
      </c>
      <c r="I91" s="68"/>
      <c r="J91" s="68"/>
      <c r="K91" s="68"/>
      <c r="L91" s="68"/>
    </row>
    <row r="92" spans="9:12" ht="12.75">
      <c r="I92" s="68"/>
      <c r="J92" s="68"/>
      <c r="K92" s="68"/>
      <c r="L92" s="68"/>
    </row>
    <row r="93" spans="9:12" ht="12.75">
      <c r="I93" s="68"/>
      <c r="J93" s="68"/>
      <c r="K93" s="68"/>
      <c r="L93" s="68"/>
    </row>
    <row r="94" spans="1:13" ht="38.25">
      <c r="A94" s="34" t="s">
        <v>6</v>
      </c>
      <c r="B94" s="34" t="s">
        <v>33</v>
      </c>
      <c r="C94" s="34" t="s">
        <v>7</v>
      </c>
      <c r="D94" s="59" t="s">
        <v>8</v>
      </c>
      <c r="E94" s="34" t="s">
        <v>9</v>
      </c>
      <c r="F94" s="59" t="s">
        <v>81</v>
      </c>
      <c r="G94" s="59" t="s">
        <v>11</v>
      </c>
      <c r="H94" s="59" t="s">
        <v>82</v>
      </c>
      <c r="I94" s="70" t="s">
        <v>13</v>
      </c>
      <c r="J94" s="44" t="s">
        <v>83</v>
      </c>
      <c r="K94" s="70" t="s">
        <v>44</v>
      </c>
      <c r="L94" s="70" t="s">
        <v>16</v>
      </c>
      <c r="M94" s="70" t="s">
        <v>17</v>
      </c>
    </row>
    <row r="95" spans="1:13" ht="12.75">
      <c r="A95" s="60">
        <v>1</v>
      </c>
      <c r="B95" s="60"/>
      <c r="C95" s="60"/>
      <c r="D95" s="34">
        <v>0</v>
      </c>
      <c r="E95" s="60" t="s">
        <v>23</v>
      </c>
      <c r="F95" s="34" t="s">
        <v>24</v>
      </c>
      <c r="G95" s="34">
        <v>1140</v>
      </c>
      <c r="H95" s="60"/>
      <c r="I95" s="155"/>
      <c r="J95" s="158"/>
      <c r="K95" s="155">
        <f>I95*J95+I95</f>
        <v>0</v>
      </c>
      <c r="L95" s="155">
        <f>G95*I95</f>
        <v>0</v>
      </c>
      <c r="M95" s="155">
        <f>L95*J95+L95</f>
        <v>0</v>
      </c>
    </row>
    <row r="96" spans="1:13" ht="12.75">
      <c r="A96" s="60"/>
      <c r="B96" s="61" t="s">
        <v>29</v>
      </c>
      <c r="C96" s="62"/>
      <c r="D96" s="62"/>
      <c r="E96" s="62"/>
      <c r="F96" s="62"/>
      <c r="G96" s="62"/>
      <c r="H96" s="62"/>
      <c r="I96" s="156"/>
      <c r="J96" s="156"/>
      <c r="K96" s="156"/>
      <c r="L96" s="156">
        <f>SUM(L95)</f>
        <v>0</v>
      </c>
      <c r="M96" s="157">
        <f>SUM(M95)</f>
        <v>0</v>
      </c>
    </row>
    <row r="97" spans="11:12" ht="12.75">
      <c r="K97" s="173" t="s">
        <v>162</v>
      </c>
      <c r="L97" s="174">
        <f>M96-L96</f>
        <v>0</v>
      </c>
    </row>
  </sheetData>
  <sheetProtection selectLockedCells="1" selectUnlockedCells="1"/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2" max="12" width="10.7109375" style="0" customWidth="1"/>
  </cols>
  <sheetData>
    <row r="2" spans="2:10" ht="15.75">
      <c r="B2" s="71" t="s">
        <v>182</v>
      </c>
      <c r="C2" s="1"/>
      <c r="E2" s="1"/>
      <c r="J2" t="s">
        <v>170</v>
      </c>
    </row>
    <row r="4" spans="5:7" ht="15.75">
      <c r="E4" s="72" t="s">
        <v>84</v>
      </c>
      <c r="G4" t="s">
        <v>0</v>
      </c>
    </row>
    <row r="5" ht="15.75">
      <c r="E5" s="71"/>
    </row>
    <row r="6" spans="1:13" ht="12.75">
      <c r="A6" s="3" t="s">
        <v>85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3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31"/>
    </row>
    <row r="9" spans="1:13" ht="36">
      <c r="A9" s="6" t="s">
        <v>6</v>
      </c>
      <c r="B9" s="6" t="s">
        <v>33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87</v>
      </c>
      <c r="L9" s="6" t="s">
        <v>16</v>
      </c>
      <c r="M9" s="6" t="s">
        <v>17</v>
      </c>
    </row>
    <row r="10" spans="1:13" ht="15" customHeight="1">
      <c r="A10" s="11">
        <v>1</v>
      </c>
      <c r="B10" s="11"/>
      <c r="C10" s="11"/>
      <c r="D10" s="11" t="s">
        <v>25</v>
      </c>
      <c r="E10" s="11" t="s">
        <v>57</v>
      </c>
      <c r="F10" s="11" t="s">
        <v>24</v>
      </c>
      <c r="G10" s="11">
        <v>72</v>
      </c>
      <c r="H10" s="11"/>
      <c r="I10" s="152"/>
      <c r="J10" s="151"/>
      <c r="K10" s="152">
        <f>I10*J10+I10</f>
        <v>0</v>
      </c>
      <c r="L10" s="152">
        <f>G10*I10</f>
        <v>0</v>
      </c>
      <c r="M10" s="152">
        <f>L10*J10+L10</f>
        <v>0</v>
      </c>
    </row>
    <row r="11" spans="1:13" ht="15" customHeight="1">
      <c r="A11" s="11">
        <v>2</v>
      </c>
      <c r="B11" s="11"/>
      <c r="C11" s="11"/>
      <c r="D11" s="11" t="s">
        <v>27</v>
      </c>
      <c r="E11" s="11" t="s">
        <v>57</v>
      </c>
      <c r="F11" s="11" t="s">
        <v>24</v>
      </c>
      <c r="G11" s="11">
        <v>468</v>
      </c>
      <c r="H11" s="11"/>
      <c r="I11" s="152"/>
      <c r="J11" s="151"/>
      <c r="K11" s="152">
        <f>I11*J11+I11</f>
        <v>0</v>
      </c>
      <c r="L11" s="152">
        <f>G11*I11</f>
        <v>0</v>
      </c>
      <c r="M11" s="152">
        <f>L11*J11+L11</f>
        <v>0</v>
      </c>
    </row>
    <row r="12" spans="1:13" ht="12.75">
      <c r="A12" s="74"/>
      <c r="B12" s="75" t="s">
        <v>29</v>
      </c>
      <c r="C12" s="75"/>
      <c r="D12" s="75"/>
      <c r="E12" s="75"/>
      <c r="F12" s="75"/>
      <c r="G12" s="75"/>
      <c r="H12" s="75"/>
      <c r="I12" s="159"/>
      <c r="J12" s="147"/>
      <c r="K12" s="147"/>
      <c r="L12" s="159">
        <f>SUM(L10:L11)</f>
        <v>0</v>
      </c>
      <c r="M12" s="160">
        <f>SUM(M10:M11)</f>
        <v>0</v>
      </c>
    </row>
    <row r="13" spans="1:13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t="s">
        <v>163</v>
      </c>
      <c r="L13" s="175">
        <f>M12-L12</f>
        <v>0</v>
      </c>
      <c r="M13" s="76"/>
    </row>
    <row r="15" spans="2:5" ht="12.75">
      <c r="B15" s="3"/>
      <c r="C15" s="40"/>
      <c r="D15" s="3"/>
      <c r="E15" s="3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B45" sqref="B45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2" ht="12.75">
      <c r="E2" t="s">
        <v>0</v>
      </c>
    </row>
    <row r="3" ht="12.75">
      <c r="I3" t="s">
        <v>171</v>
      </c>
    </row>
    <row r="4" spans="2:5" ht="15.75">
      <c r="B4" s="71" t="s">
        <v>183</v>
      </c>
      <c r="E4" s="71" t="s">
        <v>88</v>
      </c>
    </row>
    <row r="5" spans="2:5" ht="15.75">
      <c r="B5" s="71"/>
      <c r="E5" s="71"/>
    </row>
    <row r="6" spans="1:13" ht="15" customHeight="1">
      <c r="A6" s="3"/>
      <c r="B6" s="3" t="s">
        <v>89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 t="s">
        <v>90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6">
      <c r="A8" s="6" t="s">
        <v>6</v>
      </c>
      <c r="B8" s="6" t="s">
        <v>33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91</v>
      </c>
      <c r="I8" s="6" t="s">
        <v>13</v>
      </c>
      <c r="J8" s="6" t="s">
        <v>14</v>
      </c>
      <c r="K8" s="6" t="s">
        <v>44</v>
      </c>
      <c r="L8" s="6" t="s">
        <v>92</v>
      </c>
      <c r="M8" s="6" t="s">
        <v>17</v>
      </c>
    </row>
    <row r="9" spans="1:13" ht="15" customHeight="1">
      <c r="A9" s="11">
        <v>1</v>
      </c>
      <c r="B9" s="11"/>
      <c r="C9" s="11"/>
      <c r="D9" s="11">
        <v>1</v>
      </c>
      <c r="E9" s="11" t="s">
        <v>53</v>
      </c>
      <c r="F9" s="11" t="s">
        <v>22</v>
      </c>
      <c r="G9" s="11">
        <v>106</v>
      </c>
      <c r="H9" s="11"/>
      <c r="I9" s="152"/>
      <c r="J9" s="151"/>
      <c r="K9" s="152">
        <f>I9*J9+I9</f>
        <v>0</v>
      </c>
      <c r="L9" s="152">
        <f>G9*I9</f>
        <v>0</v>
      </c>
      <c r="M9" s="152">
        <f>L9*J9+L9</f>
        <v>0</v>
      </c>
    </row>
    <row r="10" spans="1:13" ht="15" customHeight="1">
      <c r="A10" s="10">
        <v>2</v>
      </c>
      <c r="B10" s="10"/>
      <c r="C10" s="10"/>
      <c r="D10" s="10" t="s">
        <v>25</v>
      </c>
      <c r="E10" s="10" t="s">
        <v>93</v>
      </c>
      <c r="F10" s="10" t="s">
        <v>24</v>
      </c>
      <c r="G10" s="12">
        <v>2570</v>
      </c>
      <c r="H10" s="10"/>
      <c r="I10" s="152"/>
      <c r="J10" s="143"/>
      <c r="K10" s="152">
        <f>I10*J10+I10</f>
        <v>0</v>
      </c>
      <c r="L10" s="152">
        <f>G10*I10</f>
        <v>0</v>
      </c>
      <c r="M10" s="152">
        <f>L10*J10+L10</f>
        <v>0</v>
      </c>
    </row>
    <row r="11" spans="1:13" ht="15" customHeight="1">
      <c r="A11" s="11">
        <v>3</v>
      </c>
      <c r="B11" s="10"/>
      <c r="C11" s="10"/>
      <c r="D11" s="10" t="s">
        <v>27</v>
      </c>
      <c r="E11" s="10" t="s">
        <v>94</v>
      </c>
      <c r="F11" s="10" t="s">
        <v>63</v>
      </c>
      <c r="G11" s="12">
        <v>2760</v>
      </c>
      <c r="H11" s="10"/>
      <c r="I11" s="152"/>
      <c r="J11" s="143"/>
      <c r="K11" s="152">
        <f>I11*J11+I11</f>
        <v>0</v>
      </c>
      <c r="L11" s="152">
        <f>G11*I11</f>
        <v>0</v>
      </c>
      <c r="M11" s="152">
        <f>L11*J11+L11</f>
        <v>0</v>
      </c>
    </row>
    <row r="12" spans="1:13" ht="15" customHeight="1">
      <c r="A12" s="10">
        <v>4</v>
      </c>
      <c r="B12" s="10"/>
      <c r="C12" s="10"/>
      <c r="D12" s="10" t="s">
        <v>48</v>
      </c>
      <c r="E12" s="10" t="s">
        <v>95</v>
      </c>
      <c r="F12" s="10" t="s">
        <v>63</v>
      </c>
      <c r="G12" s="12">
        <v>400</v>
      </c>
      <c r="H12" s="10"/>
      <c r="I12" s="152"/>
      <c r="J12" s="143"/>
      <c r="K12" s="152">
        <f>I12*J12+I12</f>
        <v>0</v>
      </c>
      <c r="L12" s="152">
        <f>G12*I12</f>
        <v>0</v>
      </c>
      <c r="M12" s="152">
        <f>L12*J12+L12</f>
        <v>0</v>
      </c>
    </row>
    <row r="13" spans="1:13" ht="15" customHeight="1">
      <c r="A13" s="11">
        <v>5</v>
      </c>
      <c r="B13" s="10"/>
      <c r="C13" s="10"/>
      <c r="D13" s="10" t="s">
        <v>25</v>
      </c>
      <c r="E13" s="10" t="s">
        <v>96</v>
      </c>
      <c r="F13" s="10" t="s">
        <v>19</v>
      </c>
      <c r="G13" s="12">
        <v>180</v>
      </c>
      <c r="H13" s="10"/>
      <c r="I13" s="152"/>
      <c r="J13" s="143"/>
      <c r="K13" s="152">
        <f>I13*J13+I13</f>
        <v>0</v>
      </c>
      <c r="L13" s="152">
        <f>G13*I13</f>
        <v>0</v>
      </c>
      <c r="M13" s="152">
        <f>L13*J13+L13</f>
        <v>0</v>
      </c>
    </row>
    <row r="14" spans="1:13" ht="15" customHeight="1">
      <c r="A14" s="10"/>
      <c r="B14" s="19" t="s">
        <v>29</v>
      </c>
      <c r="C14" s="20"/>
      <c r="D14" s="20"/>
      <c r="E14" s="20"/>
      <c r="F14" s="20"/>
      <c r="G14" s="21"/>
      <c r="H14" s="20"/>
      <c r="I14" s="161"/>
      <c r="J14" s="141"/>
      <c r="K14" s="141"/>
      <c r="L14" s="161">
        <f>SUM(L9:L13)</f>
        <v>0</v>
      </c>
      <c r="M14" s="142">
        <f>SUM(M9:M13)</f>
        <v>0</v>
      </c>
    </row>
    <row r="15" spans="1:13" ht="15" customHeight="1">
      <c r="A15" s="77"/>
      <c r="B15" s="77"/>
      <c r="C15" s="77"/>
      <c r="D15" s="77"/>
      <c r="E15" s="77"/>
      <c r="F15" s="77"/>
      <c r="G15" s="78"/>
      <c r="H15" s="77"/>
      <c r="I15" s="79"/>
      <c r="J15" s="77"/>
      <c r="K15" s="176" t="s">
        <v>162</v>
      </c>
      <c r="L15" s="177">
        <f>M14-L14</f>
        <v>0</v>
      </c>
      <c r="M15" s="25"/>
    </row>
    <row r="16" spans="1:13" ht="15" customHeight="1">
      <c r="A16" s="23"/>
      <c r="B16" s="23"/>
      <c r="C16" s="23"/>
      <c r="D16" s="23"/>
      <c r="E16" s="23"/>
      <c r="F16" s="23"/>
      <c r="G16" s="24"/>
      <c r="H16" s="23"/>
      <c r="I16" s="81"/>
      <c r="J16" s="23"/>
      <c r="K16" s="98"/>
      <c r="L16" s="178"/>
      <c r="M16" s="14"/>
    </row>
    <row r="17" spans="1:13" ht="15" customHeight="1">
      <c r="A17" s="23"/>
      <c r="B17" s="80"/>
      <c r="C17" s="23"/>
      <c r="D17" s="23"/>
      <c r="E17" s="23" t="s">
        <v>0</v>
      </c>
      <c r="F17" s="23"/>
      <c r="G17" s="24"/>
      <c r="H17" s="23"/>
      <c r="I17" s="183"/>
      <c r="J17" s="98" t="s">
        <v>172</v>
      </c>
      <c r="K17" s="23"/>
      <c r="L17" s="8"/>
      <c r="M17" s="14"/>
    </row>
    <row r="18" spans="1:13" ht="15" customHeight="1">
      <c r="A18" s="23"/>
      <c r="B18" s="28" t="s">
        <v>184</v>
      </c>
      <c r="C18" s="23"/>
      <c r="D18" s="23"/>
      <c r="E18" s="82" t="s">
        <v>97</v>
      </c>
      <c r="F18" s="23"/>
      <c r="G18" s="24"/>
      <c r="H18" s="23"/>
      <c r="I18" s="81"/>
      <c r="J18" s="23"/>
      <c r="K18" s="23"/>
      <c r="L18" s="8"/>
      <c r="M18" s="14"/>
    </row>
    <row r="19" spans="1:13" ht="15" customHeight="1">
      <c r="A19" s="23"/>
      <c r="B19" s="83" t="s">
        <v>98</v>
      </c>
      <c r="C19" s="23"/>
      <c r="D19" s="23"/>
      <c r="E19" s="23"/>
      <c r="F19" s="23"/>
      <c r="G19" s="24"/>
      <c r="H19" s="23"/>
      <c r="I19" s="81"/>
      <c r="J19" s="23"/>
      <c r="K19" s="23"/>
      <c r="L19" s="8"/>
      <c r="M19" s="14"/>
    </row>
    <row r="20" spans="1:13" ht="15" customHeight="1">
      <c r="A20" s="23"/>
      <c r="B20" s="83" t="s">
        <v>99</v>
      </c>
      <c r="C20" s="23"/>
      <c r="D20" s="23"/>
      <c r="E20" s="23"/>
      <c r="F20" s="23"/>
      <c r="G20" s="24"/>
      <c r="H20" s="23"/>
      <c r="I20" s="81"/>
      <c r="J20" s="23"/>
      <c r="K20" s="23"/>
      <c r="L20" s="8"/>
      <c r="M20" s="14"/>
    </row>
    <row r="21" spans="1:13" ht="12.75">
      <c r="A21" s="84"/>
      <c r="B21" s="52" t="s">
        <v>100</v>
      </c>
      <c r="C21" s="52"/>
      <c r="D21" s="52"/>
      <c r="E21" s="52"/>
      <c r="F21" s="52"/>
      <c r="G21" s="52"/>
      <c r="H21" s="52"/>
      <c r="I21" s="52"/>
      <c r="J21" s="52"/>
      <c r="K21" s="52"/>
      <c r="L21" s="84"/>
      <c r="M21" s="52"/>
    </row>
    <row r="22" spans="1:13" ht="36">
      <c r="A22" s="6" t="s">
        <v>6</v>
      </c>
      <c r="B22" s="6" t="s">
        <v>33</v>
      </c>
      <c r="C22" s="6" t="s">
        <v>7</v>
      </c>
      <c r="D22" s="6" t="s">
        <v>8</v>
      </c>
      <c r="E22" s="6" t="s">
        <v>9</v>
      </c>
      <c r="F22" s="6" t="s">
        <v>10</v>
      </c>
      <c r="G22" s="6" t="s">
        <v>11</v>
      </c>
      <c r="H22" s="6" t="s">
        <v>91</v>
      </c>
      <c r="I22" s="6" t="s">
        <v>13</v>
      </c>
      <c r="J22" s="6" t="s">
        <v>14</v>
      </c>
      <c r="K22" s="6" t="s">
        <v>44</v>
      </c>
      <c r="L22" s="11" t="s">
        <v>16</v>
      </c>
      <c r="M22" s="6" t="s">
        <v>17</v>
      </c>
    </row>
    <row r="23" spans="1:13" ht="12.75">
      <c r="A23" s="6">
        <v>1</v>
      </c>
      <c r="B23" s="6"/>
      <c r="C23" s="6"/>
      <c r="D23" s="6">
        <v>0</v>
      </c>
      <c r="E23" s="6" t="s">
        <v>101</v>
      </c>
      <c r="F23" s="6" t="s">
        <v>22</v>
      </c>
      <c r="G23" s="6">
        <v>132</v>
      </c>
      <c r="H23" s="6"/>
      <c r="I23" s="162"/>
      <c r="J23" s="163"/>
      <c r="K23" s="162">
        <f>I23*J23+I23</f>
        <v>0</v>
      </c>
      <c r="L23" s="152">
        <f>G23*I23</f>
        <v>0</v>
      </c>
      <c r="M23" s="162">
        <f>L23*J23+L23</f>
        <v>0</v>
      </c>
    </row>
    <row r="24" spans="1:13" ht="15" customHeight="1">
      <c r="A24" s="10">
        <v>2</v>
      </c>
      <c r="B24" s="10"/>
      <c r="C24" s="10"/>
      <c r="D24" s="10" t="s">
        <v>25</v>
      </c>
      <c r="E24" s="10" t="s">
        <v>102</v>
      </c>
      <c r="F24" s="10" t="s">
        <v>24</v>
      </c>
      <c r="G24" s="12">
        <v>276</v>
      </c>
      <c r="H24" s="10"/>
      <c r="I24" s="140"/>
      <c r="J24" s="143"/>
      <c r="K24" s="162">
        <f>I24*J24+I24</f>
        <v>0</v>
      </c>
      <c r="L24" s="152">
        <f>G24*I24</f>
        <v>0</v>
      </c>
      <c r="M24" s="162">
        <f>L24*J24+L24</f>
        <v>0</v>
      </c>
    </row>
    <row r="25" spans="1:13" ht="15" customHeight="1">
      <c r="A25" s="10">
        <v>3</v>
      </c>
      <c r="B25" s="10"/>
      <c r="C25" s="10"/>
      <c r="D25" s="10" t="s">
        <v>48</v>
      </c>
      <c r="E25" s="10" t="s">
        <v>103</v>
      </c>
      <c r="F25" s="10" t="s">
        <v>19</v>
      </c>
      <c r="G25" s="12">
        <v>24</v>
      </c>
      <c r="H25" s="10"/>
      <c r="I25" s="140"/>
      <c r="J25" s="143"/>
      <c r="K25" s="162">
        <f>I25*J25+I25</f>
        <v>0</v>
      </c>
      <c r="L25" s="152">
        <f>G25*I25</f>
        <v>0</v>
      </c>
      <c r="M25" s="162">
        <f>L25*J25+L25</f>
        <v>0</v>
      </c>
    </row>
    <row r="26" spans="1:13" ht="15" customHeight="1">
      <c r="A26" s="10"/>
      <c r="B26" s="10"/>
      <c r="C26" s="10"/>
      <c r="D26" s="57" t="s">
        <v>64</v>
      </c>
      <c r="E26" s="10" t="s">
        <v>104</v>
      </c>
      <c r="F26" s="10" t="s">
        <v>19</v>
      </c>
      <c r="G26" s="12">
        <v>24</v>
      </c>
      <c r="H26" s="10"/>
      <c r="I26" s="140"/>
      <c r="J26" s="143"/>
      <c r="K26" s="162">
        <f>I26*J26+I26</f>
        <v>0</v>
      </c>
      <c r="L26" s="152">
        <f>G26*I26</f>
        <v>0</v>
      </c>
      <c r="M26" s="162">
        <f>L26*J26+L26</f>
        <v>0</v>
      </c>
    </row>
    <row r="27" spans="1:13" ht="15" customHeight="1">
      <c r="A27" s="10"/>
      <c r="B27" s="19" t="s">
        <v>29</v>
      </c>
      <c r="C27" s="20"/>
      <c r="D27" s="20"/>
      <c r="E27" s="20"/>
      <c r="F27" s="20"/>
      <c r="G27" s="21"/>
      <c r="H27" s="20"/>
      <c r="I27" s="141"/>
      <c r="J27" s="141"/>
      <c r="K27" s="141"/>
      <c r="L27" s="161">
        <f>SUM(L23:L26)</f>
        <v>0</v>
      </c>
      <c r="M27" s="142">
        <f>SUM(M23:M26)</f>
        <v>0</v>
      </c>
    </row>
    <row r="28" spans="1:13" s="3" customFormat="1" ht="15" customHeight="1">
      <c r="A28" s="23"/>
      <c r="B28" s="23"/>
      <c r="C28" s="23"/>
      <c r="D28" s="23"/>
      <c r="E28" s="23"/>
      <c r="F28" s="23"/>
      <c r="G28" s="24"/>
      <c r="H28" s="23"/>
      <c r="I28" s="14"/>
      <c r="J28" s="23"/>
      <c r="K28" s="98" t="s">
        <v>163</v>
      </c>
      <c r="L28" s="178">
        <f>M27-L27</f>
        <v>0</v>
      </c>
      <c r="M28" s="14"/>
    </row>
    <row r="29" spans="1:13" s="3" customFormat="1" ht="15" customHeight="1">
      <c r="A29" s="23"/>
      <c r="B29" s="23"/>
      <c r="C29" s="23"/>
      <c r="D29" s="23"/>
      <c r="E29" s="23"/>
      <c r="F29" s="23"/>
      <c r="G29" s="24"/>
      <c r="H29" s="23"/>
      <c r="I29" s="14"/>
      <c r="J29" s="23"/>
      <c r="K29" s="23"/>
      <c r="L29" s="8"/>
      <c r="M29" s="14"/>
    </row>
    <row r="30" spans="1:13" s="3" customFormat="1" ht="15" customHeight="1">
      <c r="A30" s="23"/>
      <c r="B30" s="23"/>
      <c r="C30" s="23"/>
      <c r="D30" s="23"/>
      <c r="E30" s="23"/>
      <c r="F30" s="23"/>
      <c r="G30" s="24"/>
      <c r="H30" s="23"/>
      <c r="I30" s="14"/>
      <c r="J30" s="23"/>
      <c r="K30" s="23"/>
      <c r="L30" s="8"/>
      <c r="M30" s="14"/>
    </row>
    <row r="31" spans="1:13" s="3" customFormat="1" ht="15" customHeight="1">
      <c r="A31" s="23"/>
      <c r="B31" s="23"/>
      <c r="C31" s="23"/>
      <c r="D31" s="23"/>
      <c r="E31" s="23"/>
      <c r="F31" s="23"/>
      <c r="G31" s="24"/>
      <c r="H31" s="23"/>
      <c r="I31" s="14"/>
      <c r="J31" s="23"/>
      <c r="K31" s="23"/>
      <c r="L31" s="8"/>
      <c r="M31" s="14"/>
    </row>
    <row r="32" spans="1:13" ht="15" customHeight="1">
      <c r="A32" s="23"/>
      <c r="B32" s="23"/>
      <c r="C32" s="23"/>
      <c r="D32" s="23"/>
      <c r="E32" s="23"/>
      <c r="F32" s="23"/>
      <c r="G32" s="24"/>
      <c r="H32" s="23"/>
      <c r="I32" s="14"/>
      <c r="J32" s="23"/>
      <c r="K32" s="23"/>
      <c r="L32" s="8"/>
      <c r="M32" s="14"/>
    </row>
    <row r="33" spans="1:13" ht="15" customHeight="1">
      <c r="A33" s="23"/>
      <c r="B33" s="23"/>
      <c r="C33" s="23"/>
      <c r="D33" s="23"/>
      <c r="E33" s="23"/>
      <c r="F33" s="23"/>
      <c r="G33" s="24"/>
      <c r="H33" s="23"/>
      <c r="I33" s="14"/>
      <c r="J33" s="23"/>
      <c r="K33" s="23"/>
      <c r="L33" s="8"/>
      <c r="M33" s="14"/>
    </row>
    <row r="34" spans="1:13" ht="15" customHeight="1">
      <c r="A34" s="23"/>
      <c r="B34" s="23"/>
      <c r="C34" s="23"/>
      <c r="D34" s="23"/>
      <c r="E34" s="23" t="s">
        <v>0</v>
      </c>
      <c r="F34" s="23"/>
      <c r="G34" s="24"/>
      <c r="H34" s="23"/>
      <c r="I34" s="14"/>
      <c r="J34" s="98" t="s">
        <v>173</v>
      </c>
      <c r="K34" s="23"/>
      <c r="L34" s="8"/>
      <c r="M34" s="14"/>
    </row>
    <row r="35" spans="1:13" ht="15" customHeight="1">
      <c r="A35" s="23"/>
      <c r="B35" s="28" t="s">
        <v>185</v>
      </c>
      <c r="C35" s="23"/>
      <c r="D35" s="23"/>
      <c r="E35" s="82" t="s">
        <v>105</v>
      </c>
      <c r="F35" s="23"/>
      <c r="G35" s="24"/>
      <c r="H35" s="23"/>
      <c r="I35" s="14"/>
      <c r="J35" s="23"/>
      <c r="K35" s="23"/>
      <c r="L35" s="8"/>
      <c r="M35" s="14"/>
    </row>
    <row r="36" spans="1:13" ht="15" customHeight="1">
      <c r="A36" s="23"/>
      <c r="B36" s="23"/>
      <c r="C36" s="23"/>
      <c r="D36" s="23"/>
      <c r="E36" s="23"/>
      <c r="F36" s="23"/>
      <c r="G36" s="24"/>
      <c r="H36" s="23"/>
      <c r="I36" s="14"/>
      <c r="J36" s="23"/>
      <c r="K36" s="23"/>
      <c r="L36" s="8"/>
      <c r="M36" s="14"/>
    </row>
    <row r="37" spans="1:13" ht="12.75">
      <c r="A37" s="85"/>
      <c r="B37" s="86" t="s">
        <v>106</v>
      </c>
      <c r="C37" s="86"/>
      <c r="D37" s="86"/>
      <c r="E37" s="86"/>
      <c r="F37" s="85"/>
      <c r="G37" s="85"/>
      <c r="H37" s="85"/>
      <c r="I37" s="85"/>
      <c r="J37" s="85"/>
      <c r="K37" s="85"/>
      <c r="L37" s="84"/>
      <c r="M37" s="85"/>
    </row>
    <row r="38" spans="1:13" ht="36">
      <c r="A38" s="6" t="s">
        <v>6</v>
      </c>
      <c r="B38" s="6" t="s">
        <v>33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91</v>
      </c>
      <c r="I38" s="6" t="s">
        <v>13</v>
      </c>
      <c r="J38" s="6" t="s">
        <v>14</v>
      </c>
      <c r="K38" s="6" t="s">
        <v>44</v>
      </c>
      <c r="L38" s="11" t="s">
        <v>16</v>
      </c>
      <c r="M38" s="6" t="s">
        <v>17</v>
      </c>
    </row>
    <row r="39" spans="1:23" ht="26.25" customHeight="1">
      <c r="A39" s="10">
        <v>1</v>
      </c>
      <c r="B39" s="10"/>
      <c r="C39" s="10"/>
      <c r="D39" s="10">
        <v>1</v>
      </c>
      <c r="E39" s="11" t="s">
        <v>107</v>
      </c>
      <c r="F39" s="10" t="s">
        <v>22</v>
      </c>
      <c r="G39" s="10">
        <v>336</v>
      </c>
      <c r="H39" s="10"/>
      <c r="I39" s="140"/>
      <c r="J39" s="143"/>
      <c r="K39" s="140">
        <f>I39*J39+I39</f>
        <v>0</v>
      </c>
      <c r="L39" s="152">
        <f>G39*I39</f>
        <v>0</v>
      </c>
      <c r="M39" s="140">
        <f>L39*J39+L39</f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24.75" customHeight="1">
      <c r="A40" s="10">
        <v>2</v>
      </c>
      <c r="B40" s="10"/>
      <c r="C40" s="10"/>
      <c r="D40" s="10">
        <v>0</v>
      </c>
      <c r="E40" s="11" t="s">
        <v>108</v>
      </c>
      <c r="F40" s="10" t="s">
        <v>22</v>
      </c>
      <c r="G40" s="10">
        <v>492</v>
      </c>
      <c r="H40" s="10"/>
      <c r="I40" s="140"/>
      <c r="J40" s="143"/>
      <c r="K40" s="140">
        <f>I40*J40+I40</f>
        <v>0</v>
      </c>
      <c r="L40" s="152">
        <f>G40*I40</f>
        <v>0</v>
      </c>
      <c r="M40" s="140">
        <f>L40*J40+L40</f>
        <v>0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" customHeight="1">
      <c r="A41" s="10"/>
      <c r="B41" s="19" t="s">
        <v>29</v>
      </c>
      <c r="C41" s="20"/>
      <c r="D41" s="20"/>
      <c r="E41" s="20"/>
      <c r="F41" s="20"/>
      <c r="G41" s="20"/>
      <c r="H41" s="20"/>
      <c r="I41" s="141"/>
      <c r="J41" s="141"/>
      <c r="K41" s="141"/>
      <c r="L41" s="161">
        <f>SUM(L39:L40)</f>
        <v>0</v>
      </c>
      <c r="M41" s="142">
        <f>SUM(M39:M40)</f>
        <v>0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ht="15" customHeight="1">
      <c r="A42" s="77"/>
      <c r="B42" s="77"/>
      <c r="C42" s="77"/>
      <c r="D42" s="77"/>
      <c r="E42" s="77"/>
      <c r="F42" s="77"/>
      <c r="G42" s="77"/>
      <c r="H42" s="77"/>
      <c r="I42" s="25"/>
      <c r="J42" s="77"/>
      <c r="K42" s="98" t="s">
        <v>163</v>
      </c>
      <c r="L42" s="79">
        <f>M41-L41</f>
        <v>0</v>
      </c>
      <c r="M42" s="7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ht="15" customHeight="1">
      <c r="A43" s="23"/>
      <c r="B43" s="23"/>
      <c r="C43" s="23"/>
      <c r="D43" s="23"/>
      <c r="E43" s="23"/>
      <c r="F43" s="23"/>
      <c r="G43" s="23"/>
      <c r="H43" s="23"/>
      <c r="I43" s="14"/>
      <c r="J43" s="23"/>
      <c r="K43" s="23"/>
      <c r="L43" s="81"/>
      <c r="M43" s="23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ht="15" customHeight="1">
      <c r="A44" s="23"/>
      <c r="B44" s="23"/>
      <c r="C44" s="23"/>
      <c r="D44" s="23"/>
      <c r="E44" s="23" t="s">
        <v>0</v>
      </c>
      <c r="F44" s="23"/>
      <c r="G44" s="23"/>
      <c r="H44" s="23"/>
      <c r="I44" s="173" t="s">
        <v>174</v>
      </c>
      <c r="J44" s="23"/>
      <c r="K44" s="23"/>
      <c r="L44" s="8"/>
      <c r="M44" s="23"/>
      <c r="N44" s="67"/>
      <c r="O44" s="67"/>
      <c r="P44" s="67"/>
      <c r="Q44" s="67"/>
      <c r="R44" s="67"/>
      <c r="S44" s="67"/>
      <c r="T44" s="67"/>
      <c r="U44" s="67"/>
      <c r="V44" s="67"/>
      <c r="W44" s="67"/>
    </row>
    <row r="45" spans="1:23" ht="15" customHeight="1">
      <c r="A45" s="23"/>
      <c r="B45" s="28" t="s">
        <v>186</v>
      </c>
      <c r="C45" s="23"/>
      <c r="D45" s="23"/>
      <c r="E45" s="82" t="s">
        <v>109</v>
      </c>
      <c r="F45" s="23"/>
      <c r="G45" s="23"/>
      <c r="H45" s="23"/>
      <c r="I45" s="14"/>
      <c r="J45" s="23"/>
      <c r="K45" s="23"/>
      <c r="L45" s="8"/>
      <c r="M45" s="23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3" ht="15" customHeight="1">
      <c r="A46" s="23"/>
      <c r="B46" s="23"/>
      <c r="C46" s="23"/>
      <c r="D46" s="23"/>
      <c r="E46" s="23"/>
      <c r="F46" s="23"/>
      <c r="G46" s="23"/>
      <c r="H46" s="23"/>
      <c r="I46" s="14"/>
      <c r="J46" s="23"/>
      <c r="K46" s="23"/>
      <c r="L46" s="8"/>
      <c r="M46" s="23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ht="18" customHeight="1">
      <c r="A47" s="86"/>
      <c r="B47" s="86" t="s">
        <v>110</v>
      </c>
      <c r="C47" s="86"/>
      <c r="D47" s="86"/>
      <c r="E47" s="86"/>
      <c r="F47" s="87"/>
      <c r="G47" s="86"/>
      <c r="H47" s="86"/>
      <c r="I47" s="86"/>
      <c r="J47" s="86"/>
      <c r="K47" s="86"/>
      <c r="L47" s="84"/>
      <c r="M47" s="86"/>
      <c r="N47" s="67"/>
      <c r="O47" s="67"/>
      <c r="P47" s="67"/>
      <c r="Q47" s="67"/>
      <c r="R47" s="67"/>
      <c r="S47" s="67"/>
      <c r="T47" s="67"/>
      <c r="U47" s="67"/>
      <c r="V47" s="67"/>
      <c r="W47" s="67"/>
    </row>
    <row r="48" spans="1:22" ht="36">
      <c r="A48" s="6" t="s">
        <v>6</v>
      </c>
      <c r="B48" s="6" t="s">
        <v>33</v>
      </c>
      <c r="C48" s="6" t="s">
        <v>7</v>
      </c>
      <c r="D48" s="6" t="s">
        <v>8</v>
      </c>
      <c r="E48" s="6" t="s">
        <v>9</v>
      </c>
      <c r="F48" s="6" t="s">
        <v>10</v>
      </c>
      <c r="G48" s="6" t="s">
        <v>11</v>
      </c>
      <c r="H48" s="6" t="s">
        <v>111</v>
      </c>
      <c r="I48" s="6" t="s">
        <v>13</v>
      </c>
      <c r="J48" s="6" t="s">
        <v>14</v>
      </c>
      <c r="K48" s="6" t="s">
        <v>44</v>
      </c>
      <c r="L48" s="11" t="s">
        <v>16</v>
      </c>
      <c r="M48" s="6" t="s">
        <v>17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10">
        <v>1</v>
      </c>
      <c r="B49" s="10"/>
      <c r="C49" s="11"/>
      <c r="D49" s="10">
        <v>5</v>
      </c>
      <c r="E49" s="10" t="s">
        <v>112</v>
      </c>
      <c r="F49" s="10" t="s">
        <v>24</v>
      </c>
      <c r="G49" s="10">
        <v>168</v>
      </c>
      <c r="H49" s="10"/>
      <c r="I49" s="140"/>
      <c r="J49" s="143"/>
      <c r="K49" s="140">
        <f>I49*J49+I49</f>
        <v>0</v>
      </c>
      <c r="L49" s="152">
        <f>G49*I49</f>
        <v>0</v>
      </c>
      <c r="M49" s="140">
        <f>L49*J49+L49</f>
        <v>0</v>
      </c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>
      <c r="A50" s="10">
        <v>2</v>
      </c>
      <c r="B50" s="10"/>
      <c r="C50" s="11"/>
      <c r="D50" s="10" t="s">
        <v>25</v>
      </c>
      <c r="E50" s="10" t="s">
        <v>113</v>
      </c>
      <c r="F50" s="10" t="s">
        <v>24</v>
      </c>
      <c r="G50" s="10">
        <v>348</v>
      </c>
      <c r="H50" s="10"/>
      <c r="I50" s="140"/>
      <c r="J50" s="143"/>
      <c r="K50" s="140">
        <f>I50*J50+I50</f>
        <v>0</v>
      </c>
      <c r="L50" s="152">
        <f>G50*I50</f>
        <v>0</v>
      </c>
      <c r="M50" s="140">
        <f>L50*J50+L50</f>
        <v>0</v>
      </c>
      <c r="N50" s="3"/>
      <c r="O50" s="3"/>
      <c r="P50" s="3"/>
      <c r="Q50" s="3"/>
      <c r="R50" s="3"/>
      <c r="S50" s="3"/>
      <c r="T50" s="3"/>
      <c r="U50" s="3"/>
      <c r="V50" s="3"/>
    </row>
    <row r="51" spans="1:13" ht="18" customHeight="1">
      <c r="A51" s="43"/>
      <c r="B51" s="61" t="s">
        <v>29</v>
      </c>
      <c r="C51" s="38"/>
      <c r="D51" s="62"/>
      <c r="E51" s="62"/>
      <c r="F51" s="88"/>
      <c r="G51" s="88"/>
      <c r="H51" s="88"/>
      <c r="I51" s="164"/>
      <c r="J51" s="141"/>
      <c r="K51" s="141"/>
      <c r="L51" s="164">
        <f>SUM(L49:L50)</f>
        <v>0</v>
      </c>
      <c r="M51" s="165">
        <f>SUM(M49:M50)</f>
        <v>0</v>
      </c>
    </row>
    <row r="52" spans="1:13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98" t="s">
        <v>163</v>
      </c>
      <c r="L52" s="179">
        <f>M51-L51</f>
        <v>0</v>
      </c>
      <c r="M52" s="89"/>
    </row>
    <row r="53" spans="1:13" ht="15">
      <c r="A53" s="42"/>
      <c r="B53" s="42"/>
      <c r="C53" s="42"/>
      <c r="D53" s="42"/>
      <c r="E53" s="80"/>
      <c r="F53" s="42"/>
      <c r="G53" s="42"/>
      <c r="H53" s="42"/>
      <c r="I53" s="42"/>
      <c r="J53" s="42"/>
      <c r="K53" s="42"/>
      <c r="L53" s="42"/>
      <c r="M53" s="42"/>
    </row>
    <row r="54" spans="1:13" ht="12.75">
      <c r="A54" s="23"/>
      <c r="B54" s="3"/>
      <c r="C54" s="40"/>
      <c r="D54" s="3"/>
      <c r="E54" s="3"/>
      <c r="F54" s="8"/>
      <c r="G54" s="8"/>
      <c r="H54" s="8"/>
      <c r="I54" s="8"/>
      <c r="J54" s="8"/>
      <c r="K54" s="8"/>
      <c r="L54" s="8"/>
      <c r="M54" s="42"/>
    </row>
    <row r="55" spans="1:13" ht="12.75">
      <c r="A55" s="23"/>
      <c r="B55" s="23"/>
      <c r="C55" s="23"/>
      <c r="D55" s="8"/>
      <c r="E55" s="8"/>
      <c r="F55" s="23"/>
      <c r="G55" s="23"/>
      <c r="H55" s="23"/>
      <c r="I55" s="23"/>
      <c r="J55" s="23"/>
      <c r="K55" s="23"/>
      <c r="L55" s="23"/>
      <c r="M55" s="42"/>
    </row>
    <row r="56" spans="1:13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1:13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</sheetData>
  <sheetProtection selectLockedCells="1" selectUnlockedCells="1"/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3">
      <selection activeCell="G18" sqref="G18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customWidth="1"/>
  </cols>
  <sheetData>
    <row r="1" spans="2:9" ht="15.75">
      <c r="B1" s="71" t="s">
        <v>187</v>
      </c>
      <c r="D1" s="71"/>
      <c r="I1" t="s">
        <v>175</v>
      </c>
    </row>
    <row r="2" spans="1:3" ht="15.75">
      <c r="A2" s="90"/>
      <c r="B2" s="91"/>
      <c r="C2" s="90"/>
    </row>
    <row r="3" spans="4:5" ht="15">
      <c r="D3" s="91" t="s">
        <v>114</v>
      </c>
      <c r="E3" t="s">
        <v>115</v>
      </c>
    </row>
    <row r="4" ht="15">
      <c r="D4" s="91"/>
    </row>
    <row r="5" spans="2:4" ht="15">
      <c r="B5" t="s">
        <v>116</v>
      </c>
      <c r="D5" s="91"/>
    </row>
    <row r="6" ht="15">
      <c r="D6" s="91"/>
    </row>
    <row r="7" spans="1:11" ht="12.75">
      <c r="A7" s="40"/>
      <c r="B7" s="40"/>
      <c r="C7" s="39"/>
      <c r="D7" s="40"/>
      <c r="E7" s="40"/>
      <c r="F7" s="40"/>
      <c r="G7" s="35"/>
      <c r="H7" s="40"/>
      <c r="I7" s="40"/>
      <c r="J7" s="35"/>
      <c r="K7" s="35"/>
    </row>
    <row r="8" spans="1:11" ht="18" customHeight="1">
      <c r="A8" s="92"/>
      <c r="B8" s="52" t="s">
        <v>117</v>
      </c>
      <c r="C8" s="93"/>
      <c r="D8" s="92"/>
      <c r="E8" s="92"/>
      <c r="F8" s="92"/>
      <c r="G8" s="93"/>
      <c r="H8" s="93"/>
      <c r="I8" s="93"/>
      <c r="J8" s="93"/>
      <c r="K8" s="94"/>
    </row>
    <row r="9" spans="1:11" ht="42" customHeight="1">
      <c r="A9" s="95" t="s">
        <v>6</v>
      </c>
      <c r="B9" s="11" t="s">
        <v>33</v>
      </c>
      <c r="C9" s="11" t="s">
        <v>7</v>
      </c>
      <c r="D9" s="11" t="s">
        <v>118</v>
      </c>
      <c r="E9" s="11" t="s">
        <v>11</v>
      </c>
      <c r="F9" s="11" t="s">
        <v>34</v>
      </c>
      <c r="G9" s="11" t="s">
        <v>13</v>
      </c>
      <c r="H9" s="11" t="s">
        <v>14</v>
      </c>
      <c r="I9" s="11" t="s">
        <v>44</v>
      </c>
      <c r="J9" s="11" t="s">
        <v>16</v>
      </c>
      <c r="K9" s="11" t="s">
        <v>17</v>
      </c>
    </row>
    <row r="10" spans="1:11" ht="27" customHeight="1">
      <c r="A10" s="34">
        <v>1</v>
      </c>
      <c r="B10" s="34"/>
      <c r="C10" s="34"/>
      <c r="D10" s="59" t="s">
        <v>119</v>
      </c>
      <c r="E10" s="34">
        <v>300</v>
      </c>
      <c r="F10" s="34"/>
      <c r="G10" s="145"/>
      <c r="H10" s="149"/>
      <c r="I10" s="145">
        <f>G10*H10+G10</f>
        <v>0</v>
      </c>
      <c r="J10" s="145">
        <f>E10*G10</f>
        <v>0</v>
      </c>
      <c r="K10" s="145">
        <f>J10*H10+J10</f>
        <v>0</v>
      </c>
    </row>
    <row r="11" spans="1:11" ht="27.75" customHeight="1">
      <c r="A11" s="34">
        <v>2</v>
      </c>
      <c r="B11" s="34"/>
      <c r="C11" s="34"/>
      <c r="D11" s="11" t="s">
        <v>120</v>
      </c>
      <c r="E11" s="34">
        <v>50</v>
      </c>
      <c r="F11" s="34"/>
      <c r="G11" s="145"/>
      <c r="H11" s="149"/>
      <c r="I11" s="145">
        <f>G11*H11+G11</f>
        <v>0</v>
      </c>
      <c r="J11" s="145">
        <f>E11*G11</f>
        <v>0</v>
      </c>
      <c r="K11" s="145">
        <f>J11*H11+J11</f>
        <v>0</v>
      </c>
    </row>
    <row r="12" spans="1:12" ht="16.5" customHeight="1">
      <c r="A12" s="34"/>
      <c r="B12" s="96" t="s">
        <v>29</v>
      </c>
      <c r="C12" s="37"/>
      <c r="D12" s="97"/>
      <c r="E12" s="37"/>
      <c r="F12" s="37"/>
      <c r="G12" s="146"/>
      <c r="H12" s="166"/>
      <c r="I12" s="166"/>
      <c r="J12" s="146">
        <f>SUM(J10:J11)</f>
        <v>0</v>
      </c>
      <c r="K12" s="148">
        <f>SUM(K10:K11)</f>
        <v>0</v>
      </c>
      <c r="L12" s="68"/>
    </row>
    <row r="13" spans="1:12" ht="16.5" customHeight="1">
      <c r="A13" s="39"/>
      <c r="B13" s="39"/>
      <c r="C13" s="39"/>
      <c r="D13" s="98"/>
      <c r="E13" s="39"/>
      <c r="F13" s="39"/>
      <c r="G13" s="39"/>
      <c r="H13" s="99"/>
      <c r="I13" s="99" t="s">
        <v>163</v>
      </c>
      <c r="J13" s="35">
        <f>K12-J12</f>
        <v>0</v>
      </c>
      <c r="K13" s="35"/>
      <c r="L13" s="68"/>
    </row>
    <row r="14" spans="1:11" ht="12.75">
      <c r="A14" s="3"/>
      <c r="B14" s="3"/>
      <c r="C14" s="3"/>
      <c r="D14" s="42"/>
      <c r="E14" s="3"/>
      <c r="F14" s="3"/>
      <c r="G14" s="3"/>
      <c r="H14" s="3"/>
      <c r="I14" s="3"/>
      <c r="J14" s="3"/>
      <c r="K14" s="3"/>
    </row>
    <row r="15" spans="1:2" ht="15.75">
      <c r="A15" s="1" t="s">
        <v>188</v>
      </c>
      <c r="B15" s="1"/>
    </row>
    <row r="17" ht="12.75">
      <c r="H17" t="s">
        <v>176</v>
      </c>
    </row>
    <row r="18" spans="1:11" ht="12.75">
      <c r="A18" s="40"/>
      <c r="B18" s="23"/>
      <c r="C18" s="39"/>
      <c r="D18" s="40" t="s">
        <v>121</v>
      </c>
      <c r="E18" s="40"/>
      <c r="F18" s="40" t="s">
        <v>0</v>
      </c>
      <c r="G18" s="39"/>
      <c r="H18" s="39"/>
      <c r="I18" s="39"/>
      <c r="J18" s="39"/>
      <c r="K18" s="35"/>
    </row>
    <row r="19" spans="1:11" ht="12.75">
      <c r="A19" s="40"/>
      <c r="B19" s="23"/>
      <c r="C19" s="39"/>
      <c r="D19" s="40"/>
      <c r="E19" s="40"/>
      <c r="F19" s="40"/>
      <c r="G19" s="39"/>
      <c r="H19" s="39"/>
      <c r="I19" s="39"/>
      <c r="J19" s="39"/>
      <c r="K19" s="35"/>
    </row>
    <row r="20" spans="1:11" ht="12.75">
      <c r="A20" s="92"/>
      <c r="B20" s="52"/>
      <c r="C20" s="93"/>
      <c r="D20" s="92"/>
      <c r="E20" s="92"/>
      <c r="F20" s="92"/>
      <c r="G20" s="93"/>
      <c r="H20" s="93"/>
      <c r="I20" s="93"/>
      <c r="J20" s="93"/>
      <c r="K20" s="94"/>
    </row>
    <row r="21" spans="1:11" ht="38.25">
      <c r="A21" s="11" t="s">
        <v>6</v>
      </c>
      <c r="B21" s="11" t="s">
        <v>33</v>
      </c>
      <c r="C21" s="11" t="s">
        <v>7</v>
      </c>
      <c r="D21" s="11" t="s">
        <v>118</v>
      </c>
      <c r="E21" s="11" t="s">
        <v>11</v>
      </c>
      <c r="F21" s="11" t="s">
        <v>34</v>
      </c>
      <c r="G21" s="11" t="s">
        <v>13</v>
      </c>
      <c r="H21" s="11" t="s">
        <v>14</v>
      </c>
      <c r="I21" s="11" t="s">
        <v>44</v>
      </c>
      <c r="J21" s="11" t="s">
        <v>16</v>
      </c>
      <c r="K21" s="11" t="s">
        <v>17</v>
      </c>
    </row>
    <row r="22" spans="1:11" ht="38.25">
      <c r="A22" s="34">
        <v>1</v>
      </c>
      <c r="B22" s="34"/>
      <c r="C22" s="34"/>
      <c r="D22" s="59" t="s">
        <v>122</v>
      </c>
      <c r="E22" s="34">
        <v>6</v>
      </c>
      <c r="F22" s="34"/>
      <c r="G22" s="145"/>
      <c r="H22" s="149"/>
      <c r="I22" s="145">
        <f>G22*H22+G22</f>
        <v>0</v>
      </c>
      <c r="J22" s="167">
        <f>E22*G22</f>
        <v>0</v>
      </c>
      <c r="K22" s="167">
        <f>J22*H22+J22</f>
        <v>0</v>
      </c>
    </row>
    <row r="23" spans="1:11" ht="15" customHeight="1">
      <c r="A23" s="100"/>
      <c r="B23" s="61" t="s">
        <v>29</v>
      </c>
      <c r="C23" s="75"/>
      <c r="D23" s="75"/>
      <c r="E23" s="75"/>
      <c r="F23" s="75"/>
      <c r="G23" s="146"/>
      <c r="H23" s="159"/>
      <c r="I23" s="159"/>
      <c r="J23" s="159">
        <f>SUM(J22)</f>
        <v>0</v>
      </c>
      <c r="K23" s="157">
        <f>SUM(K22)</f>
        <v>0</v>
      </c>
    </row>
    <row r="24" spans="1:11" ht="15" customHeight="1">
      <c r="A24" s="3"/>
      <c r="B24" s="3"/>
      <c r="C24" s="3"/>
      <c r="D24" s="3"/>
      <c r="E24" s="3"/>
      <c r="F24" s="3"/>
      <c r="G24" s="39"/>
      <c r="H24" s="3"/>
      <c r="I24" s="3" t="s">
        <v>163</v>
      </c>
      <c r="J24" s="180">
        <f>K23-J23</f>
        <v>0</v>
      </c>
      <c r="K24" s="3"/>
    </row>
    <row r="25" spans="1:11" ht="15" customHeight="1">
      <c r="A25" s="3"/>
      <c r="B25" s="3"/>
      <c r="C25" s="3"/>
      <c r="D25" s="3"/>
      <c r="E25" s="3"/>
      <c r="F25" s="3"/>
      <c r="G25" s="39"/>
      <c r="H25" s="3"/>
      <c r="I25" s="3"/>
      <c r="J25" s="3"/>
      <c r="K25" s="3"/>
    </row>
    <row r="26" spans="1:11" ht="15" customHeight="1">
      <c r="A26" s="3"/>
      <c r="B26" s="3"/>
      <c r="C26" s="3"/>
      <c r="D26" s="3"/>
      <c r="E26" s="3"/>
      <c r="F26" s="3"/>
      <c r="G26" s="39"/>
      <c r="H26" s="3"/>
      <c r="I26" s="3"/>
      <c r="J26" s="3"/>
      <c r="K26" s="3"/>
    </row>
    <row r="27" spans="1:11" ht="15" customHeight="1">
      <c r="A27" s="3"/>
      <c r="B27" s="3"/>
      <c r="C27" s="3"/>
      <c r="D27" s="3"/>
      <c r="E27" s="3"/>
      <c r="F27" s="3"/>
      <c r="G27" s="39"/>
      <c r="H27" s="3"/>
      <c r="I27" s="3"/>
      <c r="J27" s="3"/>
      <c r="K27" s="3"/>
    </row>
    <row r="28" spans="1:11" ht="15" customHeight="1">
      <c r="A28" s="3"/>
      <c r="B28" s="3"/>
      <c r="C28" s="3"/>
      <c r="D28" s="3"/>
      <c r="E28" s="3"/>
      <c r="F28" s="3"/>
      <c r="G28" s="39"/>
      <c r="H28" s="3"/>
      <c r="I28" s="3"/>
      <c r="J28" s="3"/>
      <c r="K28" s="3"/>
    </row>
    <row r="29" spans="1:11" ht="15" customHeight="1">
      <c r="A29" s="3"/>
      <c r="B29" s="3"/>
      <c r="C29" s="3"/>
      <c r="D29" s="3"/>
      <c r="E29" s="3"/>
      <c r="F29" s="3"/>
      <c r="G29" s="39"/>
      <c r="H29" s="3"/>
      <c r="I29" s="3"/>
      <c r="J29" s="3"/>
      <c r="K29" s="3"/>
    </row>
    <row r="30" spans="1:11" ht="15" customHeight="1">
      <c r="A30" s="3"/>
      <c r="B30" s="3"/>
      <c r="C30" s="3"/>
      <c r="D30" s="3"/>
      <c r="E30" s="3"/>
      <c r="F30" s="3"/>
      <c r="G30" s="39"/>
      <c r="H30" s="3"/>
      <c r="I30" s="3"/>
      <c r="J30" s="3"/>
      <c r="K30" s="3"/>
    </row>
    <row r="31" spans="1:11" ht="15" customHeight="1">
      <c r="A31" s="3"/>
      <c r="B31" s="3"/>
      <c r="C31" s="3"/>
      <c r="D31" s="3"/>
      <c r="E31" s="3"/>
      <c r="F31" s="3"/>
      <c r="G31" s="39"/>
      <c r="H31" s="3"/>
      <c r="I31" s="3"/>
      <c r="J31" s="3"/>
      <c r="K31" s="3"/>
    </row>
    <row r="32" spans="1:11" ht="15" customHeight="1">
      <c r="A32" s="3"/>
      <c r="B32" s="3"/>
      <c r="C32" s="3"/>
      <c r="D32" s="3"/>
      <c r="E32" s="3"/>
      <c r="F32" s="3"/>
      <c r="G32" s="39"/>
      <c r="H32" s="3"/>
      <c r="I32" s="3"/>
      <c r="J32" s="3"/>
      <c r="K32" s="3"/>
    </row>
    <row r="34" spans="2:9" ht="15.75">
      <c r="B34" s="1" t="s">
        <v>189</v>
      </c>
      <c r="C34" s="58"/>
      <c r="I34" t="s">
        <v>177</v>
      </c>
    </row>
    <row r="36" spans="1:11" ht="15" customHeight="1">
      <c r="A36" s="40"/>
      <c r="B36" s="23"/>
      <c r="C36" s="39"/>
      <c r="D36" s="40" t="s">
        <v>123</v>
      </c>
      <c r="E36" s="40" t="s">
        <v>0</v>
      </c>
      <c r="F36" s="40"/>
      <c r="G36" s="39"/>
      <c r="H36" s="39"/>
      <c r="I36" s="39"/>
      <c r="J36" s="39"/>
      <c r="K36" s="35"/>
    </row>
    <row r="37" spans="1:11" ht="15" customHeight="1">
      <c r="A37" s="40"/>
      <c r="B37" s="23"/>
      <c r="C37" s="39"/>
      <c r="D37" s="40"/>
      <c r="E37" s="40"/>
      <c r="F37" s="40"/>
      <c r="G37" s="39"/>
      <c r="H37" s="39"/>
      <c r="I37" s="39"/>
      <c r="J37" s="39"/>
      <c r="K37" s="35"/>
    </row>
    <row r="38" spans="1:11" ht="15" customHeight="1">
      <c r="A38" s="92"/>
      <c r="B38" s="52"/>
      <c r="C38" s="93"/>
      <c r="D38" s="92"/>
      <c r="E38" s="92"/>
      <c r="F38" s="92"/>
      <c r="G38" s="93"/>
      <c r="H38" s="93"/>
      <c r="I38" s="93"/>
      <c r="J38" s="93"/>
      <c r="K38" s="94"/>
    </row>
    <row r="39" spans="1:11" ht="38.25" customHeight="1">
      <c r="A39" s="11" t="s">
        <v>6</v>
      </c>
      <c r="B39" s="11" t="s">
        <v>33</v>
      </c>
      <c r="C39" s="11" t="s">
        <v>7</v>
      </c>
      <c r="D39" s="11" t="s">
        <v>118</v>
      </c>
      <c r="E39" s="11" t="s">
        <v>11</v>
      </c>
      <c r="F39" s="11" t="s">
        <v>34</v>
      </c>
      <c r="G39" s="11" t="s">
        <v>13</v>
      </c>
      <c r="H39" s="11" t="s">
        <v>14</v>
      </c>
      <c r="I39" s="11" t="s">
        <v>44</v>
      </c>
      <c r="J39" s="11" t="s">
        <v>16</v>
      </c>
      <c r="K39" s="11" t="s">
        <v>17</v>
      </c>
    </row>
    <row r="40" spans="1:11" ht="26.25" customHeight="1">
      <c r="A40" s="60">
        <v>1</v>
      </c>
      <c r="B40" s="60"/>
      <c r="C40" s="60"/>
      <c r="D40" s="101" t="s">
        <v>124</v>
      </c>
      <c r="E40" s="34">
        <v>20</v>
      </c>
      <c r="F40" s="60"/>
      <c r="G40" s="155"/>
      <c r="H40" s="158"/>
      <c r="I40" s="155">
        <f>G40*H40+G40</f>
        <v>0</v>
      </c>
      <c r="J40" s="155">
        <f>E40*G40</f>
        <v>0</v>
      </c>
      <c r="K40" s="155">
        <f>J40*H40+J40</f>
        <v>0</v>
      </c>
    </row>
    <row r="41" spans="1:11" ht="15" customHeight="1">
      <c r="A41" s="100"/>
      <c r="B41" s="61" t="s">
        <v>125</v>
      </c>
      <c r="C41" s="75"/>
      <c r="D41" s="75"/>
      <c r="E41" s="75"/>
      <c r="F41" s="75"/>
      <c r="G41" s="146"/>
      <c r="H41" s="159"/>
      <c r="I41" s="159"/>
      <c r="J41" s="159">
        <f>SUM(J40)</f>
        <v>0</v>
      </c>
      <c r="K41" s="157">
        <f>SUM(K40)</f>
        <v>0</v>
      </c>
    </row>
    <row r="42" spans="9:10" ht="12.75">
      <c r="I42" t="s">
        <v>163</v>
      </c>
      <c r="J42" s="174">
        <f>K41-J41</f>
        <v>0</v>
      </c>
    </row>
    <row r="50" spans="2:3" ht="15.75">
      <c r="B50" s="1"/>
      <c r="C50" s="58"/>
    </row>
    <row r="52" spans="1:11" ht="12.75">
      <c r="A52" s="40"/>
      <c r="B52" s="23"/>
      <c r="C52" s="39"/>
      <c r="D52" s="40"/>
      <c r="E52" s="40"/>
      <c r="F52" s="40"/>
      <c r="G52" s="39"/>
      <c r="H52" s="39"/>
      <c r="I52" s="39"/>
      <c r="J52" s="39"/>
      <c r="K52" s="35"/>
    </row>
    <row r="53" spans="1:11" ht="12.75">
      <c r="A53" s="40"/>
      <c r="B53" s="23"/>
      <c r="C53" s="39"/>
      <c r="D53" s="40"/>
      <c r="E53" s="40"/>
      <c r="F53" s="40"/>
      <c r="G53" s="39"/>
      <c r="H53" s="39"/>
      <c r="I53" s="39"/>
      <c r="J53" s="39"/>
      <c r="K53" s="35"/>
    </row>
    <row r="54" spans="1:11" ht="12.75">
      <c r="A54" s="40"/>
      <c r="B54" s="23"/>
      <c r="C54" s="39"/>
      <c r="D54" s="40"/>
      <c r="E54" s="40"/>
      <c r="F54" s="40"/>
      <c r="G54" s="39"/>
      <c r="H54" s="39"/>
      <c r="I54" s="39"/>
      <c r="J54" s="39"/>
      <c r="K54" s="35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3"/>
      <c r="B56" s="3"/>
      <c r="C56" s="3"/>
      <c r="D56" s="5"/>
      <c r="E56" s="40"/>
      <c r="F56" s="3"/>
      <c r="G56" s="27"/>
      <c r="H56" s="3"/>
      <c r="I56" s="3"/>
      <c r="J56" s="27"/>
      <c r="K56" s="3"/>
    </row>
    <row r="57" spans="1:11" ht="12.75">
      <c r="A57" s="4"/>
      <c r="B57" s="4"/>
      <c r="C57" s="4"/>
      <c r="D57" s="4"/>
      <c r="E57" s="4"/>
      <c r="F57" s="4"/>
      <c r="G57" s="39"/>
      <c r="H57" s="4"/>
      <c r="I57" s="4"/>
      <c r="J57" s="4"/>
      <c r="K57" s="3"/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22"/>
  <sheetViews>
    <sheetView workbookViewId="0" topLeftCell="A1">
      <selection activeCell="A14" sqref="A14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5" customHeight="1"/>
    <row r="2" ht="15" customHeight="1"/>
    <row r="3" spans="2:10" ht="15.75">
      <c r="B3" s="71" t="s">
        <v>190</v>
      </c>
      <c r="E3" s="102" t="s">
        <v>126</v>
      </c>
      <c r="J3" t="s">
        <v>178</v>
      </c>
    </row>
    <row r="5" ht="14.25">
      <c r="E5" s="103" t="s">
        <v>127</v>
      </c>
    </row>
    <row r="6" spans="1:12" ht="39" customHeight="1">
      <c r="A6" s="34" t="s">
        <v>6</v>
      </c>
      <c r="B6" s="34" t="s">
        <v>33</v>
      </c>
      <c r="C6" s="11" t="s">
        <v>7</v>
      </c>
      <c r="D6" s="34" t="s">
        <v>128</v>
      </c>
      <c r="E6" s="34" t="s">
        <v>129</v>
      </c>
      <c r="F6" s="11" t="s">
        <v>11</v>
      </c>
      <c r="G6" s="11" t="s">
        <v>34</v>
      </c>
      <c r="H6" s="11" t="s">
        <v>13</v>
      </c>
      <c r="I6" s="11" t="s">
        <v>14</v>
      </c>
      <c r="J6" s="11" t="s">
        <v>44</v>
      </c>
      <c r="K6" s="11" t="s">
        <v>16</v>
      </c>
      <c r="L6" s="11" t="s">
        <v>17</v>
      </c>
    </row>
    <row r="7" spans="1:13" ht="43.5" customHeight="1">
      <c r="A7" s="33">
        <v>1</v>
      </c>
      <c r="B7" s="33"/>
      <c r="C7" s="104"/>
      <c r="D7" s="104" t="s">
        <v>130</v>
      </c>
      <c r="E7" s="104" t="s">
        <v>131</v>
      </c>
      <c r="F7" s="33">
        <v>90</v>
      </c>
      <c r="G7" s="33"/>
      <c r="H7" s="144"/>
      <c r="I7" s="169"/>
      <c r="J7" s="144">
        <f>H7*I7+H7</f>
        <v>0</v>
      </c>
      <c r="K7" s="144">
        <f>F7*H7</f>
        <v>0</v>
      </c>
      <c r="L7" s="144">
        <f>K7*I7+K7</f>
        <v>0</v>
      </c>
      <c r="M7" s="105"/>
    </row>
    <row r="8" spans="1:13" ht="42.75" customHeight="1">
      <c r="A8" s="33">
        <v>2</v>
      </c>
      <c r="B8" s="33"/>
      <c r="C8" s="104"/>
      <c r="D8" s="104" t="s">
        <v>132</v>
      </c>
      <c r="E8" s="104" t="s">
        <v>131</v>
      </c>
      <c r="F8" s="33">
        <v>50</v>
      </c>
      <c r="G8" s="33"/>
      <c r="H8" s="144"/>
      <c r="I8" s="169"/>
      <c r="J8" s="144">
        <f>H8*I8+H8</f>
        <v>0</v>
      </c>
      <c r="K8" s="144">
        <f>F8*H8</f>
        <v>0</v>
      </c>
      <c r="L8" s="144">
        <f>K8*I8+K8</f>
        <v>0</v>
      </c>
      <c r="M8" s="105"/>
    </row>
    <row r="9" spans="1:13" ht="43.5" customHeight="1">
      <c r="A9" s="33">
        <v>3</v>
      </c>
      <c r="B9" s="33"/>
      <c r="C9" s="104"/>
      <c r="D9" s="104" t="s">
        <v>133</v>
      </c>
      <c r="E9" s="104" t="s">
        <v>134</v>
      </c>
      <c r="F9" s="33">
        <v>80</v>
      </c>
      <c r="G9" s="33"/>
      <c r="H9" s="144"/>
      <c r="I9" s="169"/>
      <c r="J9" s="144">
        <f>H9*I9+H9</f>
        <v>0</v>
      </c>
      <c r="K9" s="144">
        <f>F9*H9</f>
        <v>0</v>
      </c>
      <c r="L9" s="144">
        <f>K9*I9+K9</f>
        <v>0</v>
      </c>
      <c r="M9" s="105"/>
    </row>
    <row r="10" spans="1:13" ht="18" customHeight="1">
      <c r="A10" s="106"/>
      <c r="B10" s="61" t="s">
        <v>29</v>
      </c>
      <c r="C10" s="75"/>
      <c r="D10" s="75"/>
      <c r="E10" s="75"/>
      <c r="F10" s="75"/>
      <c r="G10" s="75"/>
      <c r="H10" s="159"/>
      <c r="I10" s="168"/>
      <c r="J10" s="168"/>
      <c r="K10" s="146">
        <f>SUM(K7:K9)</f>
        <v>0</v>
      </c>
      <c r="L10" s="148">
        <f>SUM(L7:L9)</f>
        <v>0</v>
      </c>
      <c r="M10" s="68"/>
    </row>
    <row r="11" spans="10:11" ht="12.75">
      <c r="J11" t="s">
        <v>163</v>
      </c>
      <c r="K11" s="68">
        <f>L10-K10</f>
        <v>0</v>
      </c>
    </row>
    <row r="13" spans="1:12" s="3" customFormat="1" ht="12.75">
      <c r="A13" s="39"/>
      <c r="B13" s="39"/>
      <c r="C13" s="39"/>
      <c r="D13" s="39"/>
      <c r="E13" s="39"/>
      <c r="F13" s="107"/>
      <c r="G13" s="107"/>
      <c r="H13" s="107"/>
      <c r="I13" s="39"/>
      <c r="J13" s="39"/>
      <c r="K13" s="107"/>
      <c r="L13" s="107"/>
    </row>
    <row r="14" spans="1:13" s="3" customFormat="1" ht="15.75">
      <c r="A14" s="108" t="s">
        <v>191</v>
      </c>
      <c r="B14" s="109"/>
      <c r="C14" s="109"/>
      <c r="D14" s="110"/>
      <c r="E14" s="110"/>
      <c r="F14" s="111"/>
      <c r="G14" s="111"/>
      <c r="H14" s="111"/>
      <c r="I14" s="110"/>
      <c r="J14" s="110"/>
      <c r="K14" s="111"/>
      <c r="L14" s="111"/>
      <c r="M14" s="112"/>
    </row>
    <row r="15" spans="1:12" s="3" customFormat="1" ht="12.75">
      <c r="A15" s="39"/>
      <c r="B15" s="39"/>
      <c r="C15" s="39"/>
      <c r="D15" s="39"/>
      <c r="E15" s="39" t="s">
        <v>135</v>
      </c>
      <c r="F15" s="107"/>
      <c r="G15" s="107"/>
      <c r="H15" s="107"/>
      <c r="I15" s="39"/>
      <c r="J15" s="39" t="s">
        <v>179</v>
      </c>
      <c r="K15" s="107"/>
      <c r="L15" s="107"/>
    </row>
    <row r="16" spans="1:12" s="3" customFormat="1" ht="12.75">
      <c r="A16" s="39"/>
      <c r="B16" s="39"/>
      <c r="C16" s="39"/>
      <c r="D16" s="39"/>
      <c r="E16" s="39"/>
      <c r="F16" s="107"/>
      <c r="G16" s="107"/>
      <c r="H16" s="107"/>
      <c r="I16" s="39"/>
      <c r="J16" s="39"/>
      <c r="K16" s="107"/>
      <c r="L16" s="107"/>
    </row>
    <row r="17" spans="1:12" s="3" customFormat="1" ht="12.75">
      <c r="A17" s="39"/>
      <c r="B17" s="39"/>
      <c r="C17" s="39"/>
      <c r="D17" s="39"/>
      <c r="E17" s="39" t="s">
        <v>136</v>
      </c>
      <c r="F17" s="107"/>
      <c r="G17" s="107"/>
      <c r="H17" s="107"/>
      <c r="I17" s="39"/>
      <c r="J17" s="39"/>
      <c r="K17" s="107"/>
      <c r="L17" s="107"/>
    </row>
    <row r="18" spans="1:256" s="3" customFormat="1" ht="12.75">
      <c r="A18" s="93"/>
      <c r="B18" s="93"/>
      <c r="C18" s="93"/>
      <c r="D18" s="93"/>
      <c r="E18" s="93"/>
      <c r="F18" s="113"/>
      <c r="G18" s="113"/>
      <c r="H18" s="113"/>
      <c r="I18" s="93"/>
      <c r="J18" s="93"/>
      <c r="K18" s="113"/>
      <c r="L18" s="113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" customFormat="1" ht="40.5" customHeight="1">
      <c r="A19" s="34" t="s">
        <v>6</v>
      </c>
      <c r="B19" s="34" t="s">
        <v>33</v>
      </c>
      <c r="C19" s="34" t="s">
        <v>7</v>
      </c>
      <c r="D19" s="34" t="s">
        <v>128</v>
      </c>
      <c r="E19" s="34" t="s">
        <v>129</v>
      </c>
      <c r="F19" s="59" t="s">
        <v>11</v>
      </c>
      <c r="G19" s="59" t="s">
        <v>34</v>
      </c>
      <c r="H19" s="59" t="s">
        <v>13</v>
      </c>
      <c r="I19" s="34" t="s">
        <v>14</v>
      </c>
      <c r="J19" s="59" t="s">
        <v>44</v>
      </c>
      <c r="K19" s="59" t="s">
        <v>16</v>
      </c>
      <c r="L19" s="59" t="s">
        <v>17</v>
      </c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2" ht="15" customHeight="1">
      <c r="A20" s="60">
        <v>1</v>
      </c>
      <c r="B20" s="60"/>
      <c r="C20" s="60"/>
      <c r="D20" s="60" t="s">
        <v>137</v>
      </c>
      <c r="E20" s="60" t="s">
        <v>138</v>
      </c>
      <c r="F20" s="60">
        <v>48</v>
      </c>
      <c r="G20" s="60"/>
      <c r="H20" s="155"/>
      <c r="I20" s="158"/>
      <c r="J20" s="155">
        <f>H20*I20+H20</f>
        <v>0</v>
      </c>
      <c r="K20" s="155">
        <f>F20*H20</f>
        <v>0</v>
      </c>
      <c r="L20" s="155">
        <f>K20*I20+K20</f>
        <v>0</v>
      </c>
    </row>
    <row r="21" spans="1:12" ht="15" customHeight="1">
      <c r="A21" s="100"/>
      <c r="B21" s="61" t="s">
        <v>29</v>
      </c>
      <c r="C21" s="75"/>
      <c r="D21" s="75"/>
      <c r="E21" s="75"/>
      <c r="F21" s="75"/>
      <c r="G21" s="75"/>
      <c r="H21" s="159"/>
      <c r="I21" s="168"/>
      <c r="J21" s="168"/>
      <c r="K21" s="159">
        <f>SUM(K20)</f>
        <v>0</v>
      </c>
      <c r="L21" s="157">
        <f>SUM(L20)</f>
        <v>0</v>
      </c>
    </row>
    <row r="22" spans="10:11" ht="12.75">
      <c r="J22" t="s">
        <v>163</v>
      </c>
      <c r="K22" s="174">
        <f>L21-K21</f>
        <v>0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4">
      <selection activeCell="B13" sqref="B1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5742187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3" ht="12.75">
      <c r="J3" t="s">
        <v>180</v>
      </c>
    </row>
    <row r="4" spans="1:12" ht="15.75">
      <c r="A4" s="1"/>
      <c r="B4" s="1" t="s">
        <v>192</v>
      </c>
      <c r="C4" s="90"/>
      <c r="D4" s="90"/>
      <c r="E4" s="90"/>
      <c r="F4" s="90" t="s">
        <v>127</v>
      </c>
      <c r="G4" s="90"/>
      <c r="H4" s="90"/>
      <c r="I4" s="90"/>
      <c r="J4" s="90"/>
      <c r="K4" s="90"/>
      <c r="L4" s="90"/>
    </row>
    <row r="5" spans="1:2" ht="12.75">
      <c r="A5" s="58"/>
      <c r="B5" s="58"/>
    </row>
    <row r="6" spans="1:2" ht="12.75">
      <c r="A6" s="58"/>
      <c r="B6" s="58"/>
    </row>
    <row r="8" spans="1:15" ht="39">
      <c r="A8" s="114" t="s">
        <v>6</v>
      </c>
      <c r="B8" s="115" t="s">
        <v>118</v>
      </c>
      <c r="C8" s="115"/>
      <c r="D8" s="116" t="s">
        <v>139</v>
      </c>
      <c r="E8" s="115" t="s">
        <v>140</v>
      </c>
      <c r="F8" s="115" t="s">
        <v>141</v>
      </c>
      <c r="G8" s="115" t="s">
        <v>142</v>
      </c>
      <c r="H8" s="115" t="s">
        <v>14</v>
      </c>
      <c r="I8" s="115" t="s">
        <v>143</v>
      </c>
      <c r="J8" s="116" t="s">
        <v>16</v>
      </c>
      <c r="K8" s="116" t="s">
        <v>17</v>
      </c>
      <c r="L8" s="115" t="s">
        <v>144</v>
      </c>
      <c r="M8" s="58"/>
      <c r="N8" s="58"/>
      <c r="O8" s="58"/>
    </row>
    <row r="9" spans="1:12" ht="77.25" customHeight="1">
      <c r="A9" s="60">
        <v>1</v>
      </c>
      <c r="B9" s="101" t="s">
        <v>145</v>
      </c>
      <c r="C9" s="60"/>
      <c r="D9" s="60"/>
      <c r="E9" s="60" t="s">
        <v>146</v>
      </c>
      <c r="F9" s="60">
        <v>16</v>
      </c>
      <c r="G9" s="155"/>
      <c r="H9" s="158"/>
      <c r="I9" s="155">
        <f>G9*H9+G9</f>
        <v>0</v>
      </c>
      <c r="J9" s="155">
        <f>F9*G9</f>
        <v>0</v>
      </c>
      <c r="K9" s="155">
        <f>J9*H9+J9</f>
        <v>0</v>
      </c>
      <c r="L9" s="60" t="s">
        <v>147</v>
      </c>
    </row>
    <row r="10" spans="1:12" ht="87.75" customHeight="1">
      <c r="A10" s="117"/>
      <c r="B10" s="118" t="s">
        <v>148</v>
      </c>
      <c r="C10" s="60"/>
      <c r="D10" s="60"/>
      <c r="E10" s="60"/>
      <c r="F10" s="60"/>
      <c r="G10" s="155"/>
      <c r="H10" s="158"/>
      <c r="I10" s="155"/>
      <c r="J10" s="155"/>
      <c r="K10" s="155"/>
      <c r="L10" s="60" t="s">
        <v>147</v>
      </c>
    </row>
    <row r="11" spans="1:12" ht="15" customHeight="1">
      <c r="A11" s="119"/>
      <c r="B11" s="184" t="s">
        <v>164</v>
      </c>
      <c r="C11" s="60"/>
      <c r="D11" s="60"/>
      <c r="E11" s="60" t="s">
        <v>146</v>
      </c>
      <c r="F11" s="60">
        <v>150</v>
      </c>
      <c r="G11" s="155"/>
      <c r="H11" s="158"/>
      <c r="I11" s="155">
        <f>G11*H11+G11</f>
        <v>0</v>
      </c>
      <c r="J11" s="155">
        <f>F11*G11</f>
        <v>0</v>
      </c>
      <c r="K11" s="155">
        <f>J11*H11+J11</f>
        <v>0</v>
      </c>
      <c r="L11" s="60"/>
    </row>
    <row r="12" spans="1:12" ht="18" customHeight="1">
      <c r="A12" s="120">
        <v>2</v>
      </c>
      <c r="B12" s="120" t="s">
        <v>149</v>
      </c>
      <c r="C12" s="60"/>
      <c r="D12" s="60"/>
      <c r="E12" s="60" t="s">
        <v>146</v>
      </c>
      <c r="F12" s="60">
        <v>110</v>
      </c>
      <c r="G12" s="155"/>
      <c r="H12" s="158"/>
      <c r="I12" s="155">
        <f>G12*H12+G12</f>
        <v>0</v>
      </c>
      <c r="J12" s="155">
        <f>F12*G12</f>
        <v>0</v>
      </c>
      <c r="K12" s="155">
        <f>J12*H12+J12</f>
        <v>0</v>
      </c>
      <c r="L12" s="60"/>
    </row>
    <row r="13" spans="1:12" ht="15" customHeight="1">
      <c r="A13" s="60"/>
      <c r="B13" s="61" t="s">
        <v>29</v>
      </c>
      <c r="C13" s="62"/>
      <c r="D13" s="62"/>
      <c r="E13" s="62"/>
      <c r="F13" s="62"/>
      <c r="G13" s="156"/>
      <c r="H13" s="156"/>
      <c r="I13" s="156"/>
      <c r="J13" s="156">
        <f>SUM(J9:J12)</f>
        <v>0</v>
      </c>
      <c r="K13" s="156">
        <f>SUM(K9:K12)</f>
        <v>0</v>
      </c>
      <c r="L13" s="63"/>
    </row>
    <row r="14" spans="9:10" ht="12.75">
      <c r="I14" t="s">
        <v>163</v>
      </c>
      <c r="J14" s="174">
        <f>K13-J13</f>
        <v>0</v>
      </c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8" sqref="B8"/>
    </sheetView>
  </sheetViews>
  <sheetFormatPr defaultColWidth="9.140625" defaultRowHeight="12.75"/>
  <cols>
    <col min="1" max="1" width="5.28125" style="0" customWidth="1"/>
    <col min="2" max="2" width="46.57421875" style="0" customWidth="1"/>
    <col min="3" max="3" width="12.28125" style="0" customWidth="1"/>
    <col min="4" max="4" width="5.7109375" style="0" customWidth="1"/>
    <col min="5" max="5" width="9.421875" style="0" customWidth="1"/>
    <col min="6" max="6" width="11.57421875" style="0" customWidth="1"/>
    <col min="7" max="7" width="6.57421875" style="0" customWidth="1"/>
    <col min="8" max="8" width="12.140625" style="0" customWidth="1"/>
    <col min="9" max="9" width="10.8515625" style="0" customWidth="1"/>
    <col min="10" max="10" width="10.57421875" style="0" customWidth="1"/>
    <col min="11" max="11" width="13.421875" style="0" customWidth="1"/>
    <col min="12" max="16384" width="11.57421875" style="0" customWidth="1"/>
  </cols>
  <sheetData>
    <row r="1" ht="12.75">
      <c r="J1" t="s">
        <v>181</v>
      </c>
    </row>
    <row r="2" spans="1:10" s="122" customFormat="1" ht="23.25">
      <c r="A2" s="121"/>
      <c r="B2" s="121" t="s">
        <v>193</v>
      </c>
      <c r="E2" s="123" t="s">
        <v>150</v>
      </c>
      <c r="F2" s="123"/>
      <c r="G2" s="123"/>
      <c r="H2" s="123"/>
      <c r="I2" s="123"/>
      <c r="J2" s="124"/>
    </row>
    <row r="3" spans="1:2" s="126" customFormat="1" ht="12.75">
      <c r="A3" s="125"/>
      <c r="B3" s="125"/>
    </row>
    <row r="4" s="126" customFormat="1" ht="12.75"/>
    <row r="5" spans="1:11" s="129" customFormat="1" ht="47.25">
      <c r="A5" s="127" t="s">
        <v>6</v>
      </c>
      <c r="B5" s="127" t="s">
        <v>118</v>
      </c>
      <c r="C5" s="128" t="s">
        <v>139</v>
      </c>
      <c r="D5" s="127" t="s">
        <v>140</v>
      </c>
      <c r="E5" s="127" t="s">
        <v>141</v>
      </c>
      <c r="F5" s="127" t="s">
        <v>142</v>
      </c>
      <c r="G5" s="127" t="s">
        <v>14</v>
      </c>
      <c r="H5" s="127" t="s">
        <v>143</v>
      </c>
      <c r="I5" s="128" t="s">
        <v>16</v>
      </c>
      <c r="J5" s="128" t="s">
        <v>17</v>
      </c>
      <c r="K5" s="127" t="s">
        <v>144</v>
      </c>
    </row>
    <row r="6" spans="1:11" s="129" customFormat="1" ht="78.75">
      <c r="A6" s="130">
        <v>1</v>
      </c>
      <c r="B6" s="131" t="s">
        <v>151</v>
      </c>
      <c r="C6" s="130"/>
      <c r="D6" s="130" t="s">
        <v>152</v>
      </c>
      <c r="E6" s="130">
        <v>2</v>
      </c>
      <c r="F6" s="170"/>
      <c r="G6" s="172"/>
      <c r="H6" s="170">
        <f>F6*G6+F6</f>
        <v>0</v>
      </c>
      <c r="I6" s="170">
        <f>E6*F6</f>
        <v>0</v>
      </c>
      <c r="J6" s="170">
        <f>I6*G6+I6</f>
        <v>0</v>
      </c>
      <c r="K6" s="130" t="s">
        <v>153</v>
      </c>
    </row>
    <row r="7" spans="1:11" s="129" customFormat="1" ht="47.25">
      <c r="A7" s="130">
        <v>2</v>
      </c>
      <c r="B7" s="131" t="s">
        <v>154</v>
      </c>
      <c r="C7" s="130"/>
      <c r="D7" s="130" t="s">
        <v>152</v>
      </c>
      <c r="E7" s="130">
        <v>1</v>
      </c>
      <c r="F7" s="170"/>
      <c r="G7" s="172"/>
      <c r="H7" s="170">
        <f>F7*G7+F7</f>
        <v>0</v>
      </c>
      <c r="I7" s="170">
        <f>E7*F7</f>
        <v>0</v>
      </c>
      <c r="J7" s="170">
        <f>I7*G7+I7</f>
        <v>0</v>
      </c>
      <c r="K7" s="130" t="s">
        <v>155</v>
      </c>
    </row>
    <row r="8" spans="1:11" s="129" customFormat="1" ht="15.75">
      <c r="A8" s="130"/>
      <c r="B8" s="132" t="s">
        <v>29</v>
      </c>
      <c r="C8" s="133"/>
      <c r="D8" s="133"/>
      <c r="E8" s="133"/>
      <c r="F8" s="171"/>
      <c r="G8" s="171"/>
      <c r="H8" s="171"/>
      <c r="I8" s="171">
        <f>SUM(I6:I7)</f>
        <v>0</v>
      </c>
      <c r="J8" s="171">
        <f>SUM(J6:J7)</f>
        <v>0</v>
      </c>
      <c r="K8" s="134"/>
    </row>
    <row r="9" spans="1:10" ht="15">
      <c r="A9" s="126"/>
      <c r="B9" s="126"/>
      <c r="C9" s="126"/>
      <c r="D9" s="126"/>
      <c r="E9" s="126"/>
      <c r="F9" s="126"/>
      <c r="G9" s="126"/>
      <c r="H9" s="181" t="s">
        <v>163</v>
      </c>
      <c r="I9" s="182">
        <f>J8-I8</f>
        <v>0</v>
      </c>
      <c r="J9" s="126"/>
    </row>
    <row r="10" spans="1:11" ht="15.75">
      <c r="A10" s="135"/>
      <c r="B10" s="135"/>
      <c r="C10" s="129"/>
      <c r="D10" s="129"/>
      <c r="E10" s="129"/>
      <c r="F10" s="129"/>
      <c r="G10" s="129"/>
      <c r="H10" s="129"/>
      <c r="I10" s="129"/>
      <c r="J10" s="129"/>
      <c r="K10" s="90"/>
    </row>
    <row r="11" spans="1:10" ht="12.75">
      <c r="A11" s="125"/>
      <c r="B11" s="125"/>
      <c r="C11" s="126"/>
      <c r="D11" s="126"/>
      <c r="E11" s="126"/>
      <c r="F11" s="126"/>
      <c r="G11" s="126"/>
      <c r="H11" s="126"/>
      <c r="I11" s="126"/>
      <c r="J11" s="126"/>
    </row>
    <row r="12" spans="1:10" ht="12.75">
      <c r="A12" s="125"/>
      <c r="B12" s="125"/>
      <c r="C12" s="126"/>
      <c r="D12" s="126"/>
      <c r="E12" s="126"/>
      <c r="F12" s="126"/>
      <c r="G12" s="126"/>
      <c r="H12" s="126"/>
      <c r="I12" s="126"/>
      <c r="J12" s="126"/>
    </row>
    <row r="13" spans="1:10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1" ht="15.75">
      <c r="A14" s="136"/>
      <c r="B14" s="137"/>
      <c r="C14" s="138"/>
      <c r="D14" s="137"/>
      <c r="E14" s="137"/>
      <c r="F14" s="137"/>
      <c r="G14" s="137"/>
      <c r="H14" s="137"/>
      <c r="I14" s="138"/>
      <c r="J14" s="138"/>
      <c r="K14" s="139"/>
    </row>
    <row r="15" spans="1:10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</sheetData>
  <sheetProtection selectLockedCells="1" selectUnlockedCells="1"/>
  <printOptions/>
  <pageMargins left="0.2298611111111111" right="0.246527777777777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2014-02-10T08:09:28Z</cp:lastPrinted>
  <dcterms:modified xsi:type="dcterms:W3CDTF">2014-02-12T13:14:08Z</dcterms:modified>
  <cp:category/>
  <cp:version/>
  <cp:contentType/>
  <cp:contentStatus/>
</cp:coreProperties>
</file>