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Arkusz 1" sheetId="1" r:id="rId1"/>
    <sheet name="Arkusz 2" sheetId="2" r:id="rId2"/>
    <sheet name="Arkusz 3" sheetId="3" r:id="rId3"/>
    <sheet name="Arkusz 4" sheetId="4" r:id="rId4"/>
    <sheet name="Arkusz 5" sheetId="5" r:id="rId5"/>
    <sheet name="Arkusz  6" sheetId="6" r:id="rId6"/>
    <sheet name="Arkusz7" sheetId="7" r:id="rId7"/>
  </sheets>
  <definedNames/>
  <calcPr fullCalcOnLoad="1"/>
</workbook>
</file>

<file path=xl/sharedStrings.xml><?xml version="1.0" encoding="utf-8"?>
<sst xmlns="http://schemas.openxmlformats.org/spreadsheetml/2006/main" count="515" uniqueCount="217">
  <si>
    <t>CPV 33.14.11.21-4</t>
  </si>
  <si>
    <t>NICI WCHŁANIALNE 1</t>
  </si>
  <si>
    <t>Nić wchłanialna z wtopioną igłą-nić zbudowana z syntetycznego plecionego polimeru kwasu glikolowego- zawartość kwasu glikolowego w polimerze min.</t>
  </si>
  <si>
    <t xml:space="preserve">90%, okres podtrzymywania tkanek 30-35 dni, okres całkowitego wchłonięcia masy szwu 50-75 dni po zaimplantowaniu lub szew syntetyczny, </t>
  </si>
  <si>
    <t xml:space="preserve">pleciony, wykonany z glikolidu i laktydu,powlekane mieszanką kopolimeru kaprolaktono-glikolidu i laktydu stearylowo-wapniowego o podtrzymywaniu tkankowym </t>
  </si>
  <si>
    <t>80% po 14 dniach i 30% po 21 dniach o okresie wchłoniecia masy szwu 56-70 dni</t>
  </si>
  <si>
    <t>Lp</t>
  </si>
  <si>
    <t>Nazwa materiału</t>
  </si>
  <si>
    <t>Rozmiar USP</t>
  </si>
  <si>
    <t>Opis parametrów igły</t>
  </si>
  <si>
    <t>Dł nitki</t>
  </si>
  <si>
    <t>Ilość sasz.</t>
  </si>
  <si>
    <t>Ilość w op. sasz.</t>
  </si>
  <si>
    <t>Cena za sasz. netto</t>
  </si>
  <si>
    <t>Vat%</t>
  </si>
  <si>
    <t>Cena za sasz.brutto</t>
  </si>
  <si>
    <t>Wartość netto</t>
  </si>
  <si>
    <t>Wartość brutto</t>
  </si>
  <si>
    <t>48mm 1/2 koła okrągła okrągła wzmocniona</t>
  </si>
  <si>
    <t>90cm</t>
  </si>
  <si>
    <t>48mm 1/2 koła okrągła odwrotnie tnąca</t>
  </si>
  <si>
    <t>100cm</t>
  </si>
  <si>
    <t>31mm 1/2 koła okrągła tnąca tapercut</t>
  </si>
  <si>
    <t>75cm</t>
  </si>
  <si>
    <t>2/0</t>
  </si>
  <si>
    <t>3/0</t>
  </si>
  <si>
    <t>26mm 1/2 koła okrągła rozwarstwiająca</t>
  </si>
  <si>
    <t>Razem</t>
  </si>
  <si>
    <t>NICI WCHŁANIALNE 2</t>
  </si>
  <si>
    <t xml:space="preserve">Szew wchłanialny z wtopioną igłą- nić zbudowana z syntetycznego plecionego polimeru kwasu glikolowego- zawartość kwasu glikolowego w polimerze </t>
  </si>
  <si>
    <t>min. 90%, okres podtrzymywania tkanek 10-14 dni, okres całkowitego wchłonięcia masy szwu 35-45 dni po zaimplantowaniu</t>
  </si>
  <si>
    <t>Kod</t>
  </si>
  <si>
    <t>Ilość w op. saszetek</t>
  </si>
  <si>
    <t>cena za sasz. brutto</t>
  </si>
  <si>
    <t>36mm 1/2 koła okrągła tnąca tapercut</t>
  </si>
  <si>
    <t>22mm 1/2 koła okrągła</t>
  </si>
  <si>
    <t>75 cm</t>
  </si>
  <si>
    <t xml:space="preserve">NICI WCHŁANIALNE 3 </t>
  </si>
  <si>
    <t>Nić wchłanialna z wtopioną igłą- nić zbudowana z syntetycznego monofilamentowego poliglekapronu, okres podtrzymywania tkanek min..21 dni,</t>
  </si>
  <si>
    <t xml:space="preserve">okres całkowitego wchłonięcia masy szwu 90-120 dni po zaimplantowaniu lub szew monofilamentowy, syntetyczny wchłanialny, </t>
  </si>
  <si>
    <t>wykonany z mieszanki glikolidu, dioksanonu oraz węglanu trimetylenu o podtrzymywaniu tkankowym 75% po 2 tygodniach o okresie  wchłonięcia</t>
  </si>
  <si>
    <t>masy szwu 90-110 dni</t>
  </si>
  <si>
    <t>Cena za sasz. brutto</t>
  </si>
  <si>
    <t>22mm 1/2 koła okrągła rozwarstwiająca</t>
  </si>
  <si>
    <t>70cm-75cm</t>
  </si>
  <si>
    <t>26mm 3/8 koła odwrotnie tnąca</t>
  </si>
  <si>
    <t>4/0</t>
  </si>
  <si>
    <t>26mm3/8 koła odwrotnie tnąca</t>
  </si>
  <si>
    <t>NICI WCHŁANIALNE 4</t>
  </si>
  <si>
    <t>Nić wchłanialna z wtopioną igłą- nić zbudowana z syntetycznego monofilamentowego polidwuoksanonu, okres podtrzymywania</t>
  </si>
  <si>
    <t>tkanek min. 40 dni, okres całkowitego wchłonięcia masy szwu 180-220 dni po zaimplantowaniu</t>
  </si>
  <si>
    <t>40mm 1/2 koła okrągła wzmocniona</t>
  </si>
  <si>
    <t>150cm-pętlowa</t>
  </si>
  <si>
    <t>70cm</t>
  </si>
  <si>
    <t>26mm 1/2 koła okrągła</t>
  </si>
  <si>
    <t>70 cm</t>
  </si>
  <si>
    <t>17mm 1/2 koła okrągla podwójna</t>
  </si>
  <si>
    <t>13mm 1/2 koła okrągła</t>
  </si>
  <si>
    <t>45cm</t>
  </si>
  <si>
    <t>5/0</t>
  </si>
  <si>
    <t>NICI WCHŁANIALNE 5</t>
  </si>
  <si>
    <t>Nić wchłanialna bez igły - nić zbudowana z syntetycznego plecionego polimeru zbudowanego z kwasu glikolowego i mlekowego</t>
  </si>
  <si>
    <t>nić powleczona mieszanką kopolimeru zbudowanego z kaprolaktonu i laktydu, okres podtrzymywania tkanek 30-35 dni,</t>
  </si>
  <si>
    <t>okres całkowitego wchłonięcia masy szwu 50-75 dni po zaimplantowaniu lub szew syntetyczny pleciony wykonany z glikolidu i laktydu,</t>
  </si>
  <si>
    <t xml:space="preserve">powlekany mieszanką kopolimeru kaprolaktonu-glikolidu i laktydu stearylowo-wapniowego o podtrzymywaniu tkankowym 80% po 14 dniach, </t>
  </si>
  <si>
    <t>30% po 21 dniach okres wchłonięcia masy szwu 56-70dni</t>
  </si>
  <si>
    <t>Dł. nitki</t>
  </si>
  <si>
    <t>Ilość w op sasz.</t>
  </si>
  <si>
    <t>bez igły</t>
  </si>
  <si>
    <t>150cm</t>
  </si>
  <si>
    <t>NICI WCHŁANIALNE 6</t>
  </si>
  <si>
    <t>Nić wchłanialna z wtopioną igłą-nić zbudowana z syntetycznego plecionego polimeru kwasu glikolowego - zawartość kwasu glikolowego w polimerze min.</t>
  </si>
  <si>
    <t>90% okres podtrzymywania tkanek 30-35 dni, okres całkowitego wchłonięcia masy szwu 50-75 dni po zaimplantowaniu lub szew syntetyczny, pleciony</t>
  </si>
  <si>
    <t>wykonany z glikolidu i laktydu, powlekany mieszanką kopolimeru kaprolaktonu-glikolidu i laktydu stearylowo-wapniowego o podtrzymaniu tkankowym</t>
  </si>
  <si>
    <t>80% po 14 dniach i 30% po 21 dniach ookresie wchłonięcia masy szwu 56-70 dni</t>
  </si>
  <si>
    <t>Długość nitki</t>
  </si>
  <si>
    <t>Ilość sasz.w op</t>
  </si>
  <si>
    <t>Vat %</t>
  </si>
  <si>
    <t>Nici wchłanialne 7</t>
  </si>
  <si>
    <t>Nić wchłanialna z wtopioną igłą - nić monofilamentowa wykonana z poliglikonatu</t>
  </si>
  <si>
    <t>minimalny okres podtrzymywania tkanek 42 dni, okres całkowitego wchłonięcia masy szwu 180-210 dni po zaimplantowaniu</t>
  </si>
  <si>
    <t>cena za sasz.brutto</t>
  </si>
  <si>
    <t>NICI NIEWCHŁANIALNE 1</t>
  </si>
  <si>
    <t xml:space="preserve">Nić niewchłanialna z wtopioną igłą - nić zbudowana z  monofilamentowego syntetycznego poliamidu lub nić zbudowana </t>
  </si>
  <si>
    <t>z długołańcuchowych polimerów alifatycznych</t>
  </si>
  <si>
    <t>Ilość w op. Sasz.</t>
  </si>
  <si>
    <t>Wartość  netto</t>
  </si>
  <si>
    <t xml:space="preserve">30mm 3/8 koła odwrotnie tnąca </t>
  </si>
  <si>
    <t xml:space="preserve">26mm 3/8 koła odwrotnie tnąca </t>
  </si>
  <si>
    <t xml:space="preserve">19mm 3/8 koła odwrotnie tnąca </t>
  </si>
  <si>
    <t>60mm okrągła prosta podwójna</t>
  </si>
  <si>
    <t>NICI NIEWCHŁANIALNE 2</t>
  </si>
  <si>
    <t>Nić niewchłanialna z wtopioną igłą - nić zbudowana z monofilamentowego syntetycznego polipropylenu</t>
  </si>
  <si>
    <t>ub szew monofilamentowy syntetyczny zbudowany z polipropylenu z dodatkiem glikolu polietylenowego</t>
  </si>
  <si>
    <t xml:space="preserve">                                       </t>
  </si>
  <si>
    <t>30-31mm 1/2 koła okrągła wzmocniona</t>
  </si>
  <si>
    <t>30-31mm 1/2 koła okrągła</t>
  </si>
  <si>
    <t>16-17mm 1/2 koła okrągła z podwójnymi igłami</t>
  </si>
  <si>
    <t>17mm 1/2koła okrągła z podwójnymi igłami</t>
  </si>
  <si>
    <t>NICI NIEWCHŁANIALNE 3</t>
  </si>
  <si>
    <t>Nić niewchłanialna z wtopioną igłą - nić zbudowana z powlekanego plecionego włókna poliamidowego lub poliestrowego</t>
  </si>
  <si>
    <t>40mm 1/2 koła okrągła tnąca tapercut wzmocniona</t>
  </si>
  <si>
    <t>40mm 1/2 koła okrągła tnąca tapercut, wzmocniona</t>
  </si>
  <si>
    <t xml:space="preserve">NICI NIEWCHŁANIALNE PLECIONE </t>
  </si>
  <si>
    <t>Nić pleciona niewchłanialna poliestrowa, wykonana z politereftalu, lub poliester powlekany polibutylanem</t>
  </si>
  <si>
    <t>Ilość w op. sasz</t>
  </si>
  <si>
    <t>60mm 1/2 koła tnąca</t>
  </si>
  <si>
    <t>25mm 1/2 koła okrągła</t>
  </si>
  <si>
    <t>Plastry skórne</t>
  </si>
  <si>
    <t>CPV 33.14.11.11-1</t>
  </si>
  <si>
    <t>Sterylne plastry do zamykania skórnych ran pooperacyjnych z porowatą, przepuszczającą powietrze, przylegającą powierzchnią</t>
  </si>
  <si>
    <t xml:space="preserve">           </t>
  </si>
  <si>
    <t>Opis produktu</t>
  </si>
  <si>
    <t>(6,0mmx75mm) x 3 plastry pakowane w pojedynczej saszetce</t>
  </si>
  <si>
    <t>(6,0mmx100mm) x 10 plastrów pakowane w pojedynczej saszetce</t>
  </si>
  <si>
    <t>Taśma do szycia narządów miąższowych</t>
  </si>
  <si>
    <t>wchłanialna taśma do szycia narządów miąższowych zakończona obustronnie tępymi igłami dł. nitki 60cm</t>
  </si>
  <si>
    <t>Szew  ewenteracyjny</t>
  </si>
  <si>
    <t>szew typu Ventrofil saszetki z 2 plastikowymi podkładkami</t>
  </si>
  <si>
    <t>Razen</t>
  </si>
  <si>
    <t>CPV 33.14.11.27-6</t>
  </si>
  <si>
    <t>Materiały hemostatyczne 1</t>
  </si>
  <si>
    <t>wymiary</t>
  </si>
  <si>
    <t>Opis materiału</t>
  </si>
  <si>
    <t>80x50x10mm</t>
  </si>
  <si>
    <t>Płaska wchłanialna gąbka żelatynowa ułatwiająca hemostazę</t>
  </si>
  <si>
    <t>80x50x1mm</t>
  </si>
  <si>
    <t>80x30mm średnicy</t>
  </si>
  <si>
    <t>Wchłanialna gąbka żelatynowa ułatwiająca hemostazę w formie walca</t>
  </si>
  <si>
    <t>Wosk kostny</t>
  </si>
  <si>
    <t>CPV 09.22.13.00-7</t>
  </si>
  <si>
    <t>2,5g</t>
  </si>
  <si>
    <t>wosk kostny</t>
  </si>
  <si>
    <t>Nazwa nr katalogowy,producent</t>
  </si>
  <si>
    <t>jm</t>
  </si>
  <si>
    <t>Ilość</t>
  </si>
  <si>
    <t>Cena netto</t>
  </si>
  <si>
    <t>Cena brutto</t>
  </si>
  <si>
    <t>CPV</t>
  </si>
  <si>
    <t xml:space="preserve">Sterylny wchłanialny proszek hemostatyczny do tamowania krwawień włośniczkowych z uszkodzonych narządów miąższowych i tkanek o działaniu natychmiastowym, a pełna hemostaza jest osiągana po ok.. 2 min.  u dzieci. Opakowanie 2g </t>
  </si>
  <si>
    <t>szt</t>
  </si>
  <si>
    <t>33.14.11.27-6</t>
  </si>
  <si>
    <t>Miejscowo wchłanialny, sterylny, płaski opatrunek hemostatyczny o działaniu natychmiastowym, całkowite zatamowanie krwawienia osiągane jest po kilku minutach. Opatrunek przeznaczony do hamowania krwawienia włośniczkowego jak i hamowania krwawień z wąskich naczyń krwionośnych w przypadku gdy inne metody hemostazy nie są skuteczne.</t>
  </si>
  <si>
    <t>rozm. 75mm x 50mm</t>
  </si>
  <si>
    <t>Podwiązka do zabiegów laparoskopowych</t>
  </si>
  <si>
    <t>Jednorazowa podwiązka pętlowa z systemem wprowadzającym do zabiegów laparoskopwych wchłanialna typu Polysorb (lub równoważna), rozmiar 0, śr. 5mm, dł. 15-16cm. Opakowanie x 6szt</t>
  </si>
  <si>
    <t>op</t>
  </si>
  <si>
    <t>33.14.11.21-4</t>
  </si>
  <si>
    <t>Retraktor atraumatyczny trójpalczasty jednorazowego użytku dł. 85mm i 80mm, średnica trzonu 10mm, dł. trzonu 31cm. Opakowanie x 6szt</t>
  </si>
  <si>
    <t>33.16.90.00-2</t>
  </si>
  <si>
    <t>PAKIET 1</t>
  </si>
  <si>
    <t>PAKIET 2</t>
  </si>
  <si>
    <t>PAKIET 3</t>
  </si>
  <si>
    <t>PAKIET 4</t>
  </si>
  <si>
    <t>PAKIET 5</t>
  </si>
  <si>
    <t>PAKIET 6</t>
  </si>
  <si>
    <t xml:space="preserve">w tym vat </t>
  </si>
  <si>
    <t>w tym vat</t>
  </si>
  <si>
    <t>rozm. 125mm x 50mm lub 75mmx100mm</t>
  </si>
  <si>
    <t>zał.3.1 do siwz</t>
  </si>
  <si>
    <t>zał.3.2 do siwz</t>
  </si>
  <si>
    <t>zał.3.3 do siwz</t>
  </si>
  <si>
    <t>zał.3.4do siwz</t>
  </si>
  <si>
    <t>zał.3.5 do siwz</t>
  </si>
  <si>
    <t>zał.3.7 do siwz</t>
  </si>
  <si>
    <t>zał.3.8 do siwz</t>
  </si>
  <si>
    <t>zał.3.9 do siwz</t>
  </si>
  <si>
    <t>zał.3.10 do siwz</t>
  </si>
  <si>
    <t>zał.3.11do siwz</t>
  </si>
  <si>
    <t>zał.3.12 do siwz</t>
  </si>
  <si>
    <t>zał.3.13 do siwz</t>
  </si>
  <si>
    <t>zał.3.14 do siwz</t>
  </si>
  <si>
    <t>zał.3.15 do siwz</t>
  </si>
  <si>
    <t>zał.3.16 do siwz</t>
  </si>
  <si>
    <t>zał.3.17 do siwz</t>
  </si>
  <si>
    <t>zał.3.18 do siwz</t>
  </si>
  <si>
    <t>PAKIET 7</t>
  </si>
  <si>
    <t>PAKIET 8</t>
  </si>
  <si>
    <t>PAKIET 9</t>
  </si>
  <si>
    <t>PAKIET 10</t>
  </si>
  <si>
    <t>PAKIET 11</t>
  </si>
  <si>
    <t>PAKIET 12</t>
  </si>
  <si>
    <t xml:space="preserve">    PAKIET 13</t>
  </si>
  <si>
    <t xml:space="preserve">  PAKIET 14</t>
  </si>
  <si>
    <t>PAKIET 15</t>
  </si>
  <si>
    <t>PAKIET16</t>
  </si>
  <si>
    <t>PAKIET 17</t>
  </si>
  <si>
    <t>PAKIET 18</t>
  </si>
  <si>
    <r>
      <t>75cm *</t>
    </r>
    <r>
      <rPr>
        <i/>
        <sz val="10"/>
        <rFont val="Arial"/>
        <family val="2"/>
      </rPr>
      <t>lub70cm</t>
    </r>
  </si>
  <si>
    <t>*zmiana odpowiedzią 1 (podać oferowany skład  i parametry)</t>
  </si>
  <si>
    <t>i</t>
  </si>
  <si>
    <t>*dopuszczenie odpowiedzią 1 (podać oferowany skład i parametry)</t>
  </si>
  <si>
    <r>
      <t>40mm 1/2 koła okrągła wzmocniona typu MAYO *</t>
    </r>
    <r>
      <rPr>
        <i/>
        <sz val="10"/>
        <rFont val="Arial"/>
        <family val="2"/>
      </rPr>
      <t>zamawiający dopuszcza igłę wzmocnioną typu Taper Point</t>
    </r>
  </si>
  <si>
    <t>70cm* lub 90 cm</t>
  </si>
  <si>
    <r>
      <t>26mm 1/2 koła okrągła *</t>
    </r>
    <r>
      <rPr>
        <i/>
        <sz val="10"/>
        <rFont val="Arial"/>
        <family val="2"/>
      </rPr>
      <t>zamawiający dopuszcza igłę wzmocnioną</t>
    </r>
  </si>
  <si>
    <r>
      <t xml:space="preserve"> okrągła rozwarstwiająca Taper Point Plus 26mm 1/2 koła * z</t>
    </r>
    <r>
      <rPr>
        <i/>
        <sz val="10"/>
        <rFont val="Arial"/>
        <family val="2"/>
      </rPr>
      <t xml:space="preserve">amawiający dopuszcza igłę okrągłą wzmocnioną </t>
    </r>
  </si>
  <si>
    <r>
      <t>20mm 1/2 koła okrągła wzmocniona *</t>
    </r>
    <r>
      <rPr>
        <i/>
        <sz val="10"/>
        <rFont val="Arial"/>
        <family val="2"/>
      </rPr>
      <t>zamawiający dopuszcza igłę okrągłą rozwarstwiającą</t>
    </r>
  </si>
  <si>
    <r>
      <t>20mm 1/2 koła okrągła wzmocniona *</t>
    </r>
    <r>
      <rPr>
        <i/>
        <sz val="10"/>
        <rFont val="Arial"/>
        <family val="2"/>
      </rPr>
      <t>zamawiający dopuszcza igłę 20mm 1/2 koła okrągłą</t>
    </r>
  </si>
  <si>
    <r>
      <t>½ koła 13mm, igła okrągła *</t>
    </r>
    <r>
      <rPr>
        <i/>
        <sz val="10"/>
        <rFont val="Arial"/>
        <family val="2"/>
      </rPr>
      <t>zamawiający dopuszcza igłę okrągłą  taper point</t>
    </r>
  </si>
  <si>
    <r>
      <t>*</t>
    </r>
    <r>
      <rPr>
        <i/>
        <sz val="11"/>
        <rFont val="Calibri"/>
        <family val="0"/>
      </rPr>
      <t>zamawiajacy dopuszcza szew monofilamentowy, syntetyczny, wchłanialny, wykonany z kopolimeru kwasu glikolowego i węglanu trójmetylenu o zdolności podtrzymywania tkankowego po dwóch tygodniach 75% pierwotnej wytrzymałości, 65-70% po trzech tygodniach i 50% po czterech tygodniach, o okresie podtrzymywania tkankowego 60-90 dni, o czasie całkowitego wchłaniania 180-210 dni szew powlekany z dodatkiem środka antybakteryjnego</t>
    </r>
  </si>
  <si>
    <t>po zmianie</t>
  </si>
  <si>
    <r>
      <t>*Z</t>
    </r>
    <r>
      <rPr>
        <i/>
        <sz val="10"/>
        <rFont val="Arial"/>
        <family val="2"/>
      </rPr>
      <t xml:space="preserve">amawiający dopuszcza szew wchłaniany, syntetyczny z kopolimeru składającego się z glikolidu i laktydu, pleciony, powlekany, okres podtrzymywania tkanki 28-35 dni, okres całkowitego wchłonięcia masy szwu do 70 dni od zaimplantowania, szew powlekany z dodatkiem środka antybakteryjnego </t>
    </r>
  </si>
  <si>
    <t>załącznik 3.6 po zmianie</t>
  </si>
  <si>
    <r>
      <t>40mm 1/2 koła okrągła wzmocniona *Z</t>
    </r>
    <r>
      <rPr>
        <i/>
        <sz val="10"/>
        <rFont val="Arial"/>
        <family val="2"/>
      </rPr>
      <t>amawiajacy dopuszcza igłę bez określenia wzmocniona</t>
    </r>
  </si>
  <si>
    <r>
      <t xml:space="preserve">* </t>
    </r>
    <r>
      <rPr>
        <i/>
        <sz val="10"/>
        <rFont val="Arial"/>
        <family val="2"/>
      </rPr>
      <t>zamawiający dopuszcza szwy wykonane z kwasu poliglikolowego o czasie wchłaniania 60-90dni i podtrzymywaniu tkanki 28dni, profil podtrzymywania 70% po 14dniach, 50% po 21dniach i 20% po 28dniach, pozostałe parametry zgodne z wymaganiami SIWZ</t>
    </r>
  </si>
  <si>
    <t>*zamawiający dopuszcza w poz. 3  szwy wykonane z kwasu poliglikolowego o czasie wchłaniania 60-90dni, profil podtrzymywania 75% po 14dniach, 50% po 21dniach i 30% po 28dniach, pozostałe parametry zgodne z wymaganiami SIWZ</t>
  </si>
  <si>
    <t>*Zamawiający dopuszcza  zaoferowanie szwów wykonanych z kwasu poliglikolowego i mlekowego, powleczonych poliglikolidem laktydu i stearynianem wapnia, o podtrzymywaniu tkankowym ok.75% po 2 tygodniach, ok.40-50% po 3 tygodniach, ok.23% po 4 tygodniach, o czasie wchłaniania 56-70 dni</t>
  </si>
  <si>
    <r>
      <t>65mm *</t>
    </r>
    <r>
      <rPr>
        <i/>
        <sz val="10"/>
        <rFont val="Arial"/>
        <family val="2"/>
      </rPr>
      <t>lub 50mm</t>
    </r>
    <r>
      <rPr>
        <sz val="10"/>
        <rFont val="Arial"/>
        <family val="2"/>
      </rPr>
      <t xml:space="preserve"> 3/8 koła lub ½ koła okrągła tępa</t>
    </r>
  </si>
  <si>
    <t>*dopuszczenia odpowiedzią 1 (podać oferowany skład i parametry)</t>
  </si>
  <si>
    <r>
      <t>31mm *</t>
    </r>
    <r>
      <rPr>
        <i/>
        <sz val="10"/>
        <rFont val="Arial"/>
        <family val="2"/>
      </rPr>
      <t xml:space="preserve">lub 30 mm </t>
    </r>
    <r>
      <rPr>
        <sz val="10"/>
        <rFont val="Arial"/>
        <family val="2"/>
      </rPr>
      <t>1/2 koła okrągła tnąca tapercut *</t>
    </r>
    <r>
      <rPr>
        <i/>
        <sz val="10"/>
        <rFont val="Arial"/>
        <family val="2"/>
      </rPr>
      <t>Zamawiający dopuszcza igłę odwrotnie tnącą 3/8 koła oraz igłę odwrotnie tnącą 1/2 koła</t>
    </r>
  </si>
  <si>
    <r>
      <t xml:space="preserve">75cm </t>
    </r>
    <r>
      <rPr>
        <i/>
        <sz val="10"/>
        <rFont val="Arial"/>
        <family val="2"/>
      </rPr>
      <t>lub 70cm</t>
    </r>
  </si>
  <si>
    <r>
      <t>31mm *</t>
    </r>
    <r>
      <rPr>
        <i/>
        <sz val="10"/>
        <rFont val="Arial"/>
        <family val="2"/>
      </rPr>
      <t>lub 30 mm</t>
    </r>
    <r>
      <rPr>
        <sz val="10"/>
        <rFont val="Arial"/>
        <family val="2"/>
      </rPr>
      <t xml:space="preserve"> 1/2 koła okrągła rozwarstwiająca *</t>
    </r>
    <r>
      <rPr>
        <i/>
        <sz val="10"/>
        <rFont val="Arial"/>
        <family val="2"/>
      </rPr>
      <t xml:space="preserve">Zamawiajacy dopuszcza igłę okrągłą bez określenia rozwarstwiająca </t>
    </r>
  </si>
  <si>
    <r>
      <t>26mm 1/2 koła okrągła rozwarstwiająca *Z</t>
    </r>
    <r>
      <rPr>
        <i/>
        <sz val="10"/>
        <rFont val="Arial"/>
        <family val="2"/>
      </rPr>
      <t>amawiajacy dopuszcza igłę okrągłą bez określenia rozwarstwiająca</t>
    </r>
  </si>
  <si>
    <t>* Zamawiający dopuszcza  zaoferowanie szwów wykonanych z kwasu poliglikolowego i mlekowego, powleczonych poliglikolidem laktydu i stearynianem wapnia, o podtrzymywaniu tkankowym ok.75% po 2 tygodniach, ok.50% po 3 tygodniach, ok.25% po 4 tygodniach, o czasie wchłaniania 56-70 dni</t>
  </si>
  <si>
    <r>
      <t>100cm *</t>
    </r>
    <r>
      <rPr>
        <i/>
        <sz val="9"/>
        <rFont val="Arial"/>
        <family val="2"/>
      </rPr>
      <t>lub 75 cm</t>
    </r>
  </si>
  <si>
    <t xml:space="preserve">po zmianie </t>
  </si>
  <si>
    <t>*zmiana odpowiedzią 1 (podać oferowany parametr)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</si>
</sst>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_-* #,##0.00&quot; zł&quot;_-;\-* #,##0.00&quot; zł&quot;_-;_-* \-??&quot; zł&quot;_-;_-@_-"/>
    <numFmt numFmtId="166" formatCode="#\ ?/?"/>
    <numFmt numFmtId="167" formatCode="#,##0.00&quot; 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26">
    <font>
      <sz val="10"/>
      <name val="Arial"/>
      <family val="2"/>
    </font>
    <font>
      <sz val="10"/>
      <name val="Arial P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name val="Calibri"/>
      <family val="0"/>
    </font>
    <font>
      <i/>
      <sz val="11"/>
      <name val="Calibri"/>
      <family val="0"/>
    </font>
    <font>
      <sz val="11"/>
      <name val="Arial Narrow"/>
      <family val="2"/>
    </font>
    <font>
      <i/>
      <sz val="11"/>
      <name val="Arial Narrow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4" fontId="5" fillId="0" borderId="0" xfId="17" applyNumberFormat="1" applyFont="1" applyBorder="1" applyAlignment="1">
      <alignment horizontal="right"/>
      <protection/>
    </xf>
    <xf numFmtId="0" fontId="4" fillId="0" borderId="0" xfId="0" applyFont="1" applyAlignment="1">
      <alignment/>
    </xf>
    <xf numFmtId="4" fontId="6" fillId="0" borderId="0" xfId="17" applyNumberFormat="1" applyFont="1" applyBorder="1" applyAlignment="1">
      <alignment horizontal="right"/>
      <protection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2" fontId="0" fillId="0" borderId="5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164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1" fontId="0" fillId="0" borderId="1" xfId="19" applyNumberFormat="1" applyFont="1" applyFill="1" applyBorder="1" applyAlignment="1" applyProtection="1">
      <alignment horizontal="center" wrapText="1"/>
      <protection/>
    </xf>
    <xf numFmtId="2" fontId="0" fillId="0" borderId="0" xfId="19" applyNumberFormat="1" applyFont="1" applyFill="1" applyBorder="1" applyAlignment="1" applyProtection="1">
      <alignment horizontal="center" wrapText="1"/>
      <protection/>
    </xf>
    <xf numFmtId="1" fontId="4" fillId="0" borderId="0" xfId="19" applyNumberFormat="1" applyFont="1" applyFill="1" applyBorder="1" applyAlignment="1" applyProtection="1">
      <alignment horizontal="center" wrapText="1"/>
      <protection/>
    </xf>
    <xf numFmtId="166" fontId="0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2" fontId="0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7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4" fontId="6" fillId="0" borderId="0" xfId="0" applyNumberFormat="1" applyFont="1" applyAlignment="1">
      <alignment horizontal="right"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0" fillId="0" borderId="5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7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wrapText="1"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6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0" fillId="0" borderId="3" xfId="0" applyNumberFormat="1" applyFont="1" applyFill="1" applyBorder="1" applyAlignment="1">
      <alignment horizontal="center"/>
    </xf>
    <xf numFmtId="4" fontId="0" fillId="0" borderId="6" xfId="0" applyNumberFormat="1" applyFont="1" applyFill="1" applyBorder="1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4" fontId="0" fillId="0" borderId="6" xfId="0" applyNumberFormat="1" applyFont="1" applyBorder="1" applyAlignment="1">
      <alignment horizontal="center"/>
    </xf>
    <xf numFmtId="9" fontId="0" fillId="0" borderId="1" xfId="0" applyNumberFormat="1" applyFont="1" applyFill="1" applyBorder="1" applyAlignment="1">
      <alignment horizontal="center" wrapText="1"/>
    </xf>
    <xf numFmtId="4" fontId="0" fillId="0" borderId="1" xfId="0" applyNumberFormat="1" applyFont="1" applyFill="1" applyBorder="1" applyAlignment="1">
      <alignment horizontal="center" wrapText="1"/>
    </xf>
    <xf numFmtId="4" fontId="0" fillId="0" borderId="1" xfId="19" applyNumberFormat="1" applyFont="1" applyFill="1" applyBorder="1" applyAlignment="1" applyProtection="1">
      <alignment horizontal="center" wrapText="1"/>
      <protection/>
    </xf>
    <xf numFmtId="4" fontId="0" fillId="0" borderId="6" xfId="19" applyNumberFormat="1" applyFont="1" applyFill="1" applyBorder="1" applyAlignment="1" applyProtection="1">
      <alignment horizontal="center" wrapText="1"/>
      <protection/>
    </xf>
    <xf numFmtId="4" fontId="0" fillId="0" borderId="1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6" xfId="0" applyNumberFormat="1" applyBorder="1" applyAlignment="1">
      <alignment/>
    </xf>
    <xf numFmtId="9" fontId="0" fillId="0" borderId="1" xfId="0" applyNumberForma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3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9" fontId="3" fillId="0" borderId="1" xfId="0" applyNumberFormat="1" applyFont="1" applyFill="1" applyBorder="1" applyAlignment="1">
      <alignment horizontal="center" wrapText="1"/>
    </xf>
    <xf numFmtId="4" fontId="0" fillId="0" borderId="3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4" fontId="0" fillId="0" borderId="3" xfId="0" applyNumberFormat="1" applyBorder="1" applyAlignment="1">
      <alignment horizontal="right"/>
    </xf>
    <xf numFmtId="4" fontId="0" fillId="0" borderId="11" xfId="0" applyNumberFormat="1" applyBorder="1" applyAlignment="1">
      <alignment horizontal="center"/>
    </xf>
    <xf numFmtId="4" fontId="0" fillId="0" borderId="3" xfId="0" applyNumberFormat="1" applyFont="1" applyBorder="1" applyAlignment="1">
      <alignment horizontal="right"/>
    </xf>
    <xf numFmtId="9" fontId="0" fillId="0" borderId="1" xfId="0" applyNumberFormat="1" applyBorder="1" applyAlignment="1">
      <alignment horizontal="center"/>
    </xf>
    <xf numFmtId="4" fontId="17" fillId="0" borderId="1" xfId="0" applyNumberFormat="1" applyFont="1" applyBorder="1" applyAlignment="1">
      <alignment/>
    </xf>
    <xf numFmtId="4" fontId="17" fillId="0" borderId="3" xfId="0" applyNumberFormat="1" applyFont="1" applyBorder="1" applyAlignment="1">
      <alignment/>
    </xf>
    <xf numFmtId="9" fontId="17" fillId="0" borderId="1" xfId="0" applyNumberFormat="1" applyFont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4" xfId="0" applyFill="1" applyBorder="1" applyAlignment="1">
      <alignment horizontal="center"/>
    </xf>
    <xf numFmtId="4" fontId="0" fillId="0" borderId="4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Border="1" applyAlignment="1">
      <alignment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2" fontId="0" fillId="0" borderId="0" xfId="0" applyNumberFormat="1" applyFill="1" applyBorder="1" applyAlignment="1">
      <alignment horizontal="center" wrapText="1"/>
    </xf>
    <xf numFmtId="0" fontId="0" fillId="0" borderId="9" xfId="0" applyFont="1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20" fillId="0" borderId="0" xfId="0" applyFont="1" applyAlignment="1">
      <alignment/>
    </xf>
    <xf numFmtId="0" fontId="0" fillId="0" borderId="4" xfId="0" applyFont="1" applyFill="1" applyBorder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21" fillId="0" borderId="5" xfId="0" applyFont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4" xfId="0" applyFill="1" applyBorder="1" applyAlignment="1">
      <alignment horizontal="left"/>
    </xf>
    <xf numFmtId="0" fontId="24" fillId="0" borderId="5" xfId="0" applyFont="1" applyBorder="1" applyAlignment="1">
      <alignment horizontal="left" wrapText="1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Normal_PROF_EES_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"/>
  <sheetViews>
    <sheetView zoomScale="85" zoomScaleNormal="85" workbookViewId="0" topLeftCell="A67">
      <selection activeCell="D85" sqref="D85"/>
    </sheetView>
  </sheetViews>
  <sheetFormatPr defaultColWidth="9.140625" defaultRowHeight="12.75"/>
  <cols>
    <col min="1" max="1" width="4.00390625" style="0" customWidth="1"/>
    <col min="2" max="2" width="10.7109375" style="0" customWidth="1"/>
    <col min="3" max="3" width="15.00390625" style="0" customWidth="1"/>
    <col min="4" max="4" width="9.28125" style="0" customWidth="1"/>
    <col min="5" max="5" width="34.8515625" style="0" customWidth="1"/>
    <col min="6" max="6" width="14.00390625" style="0" customWidth="1"/>
    <col min="7" max="7" width="7.57421875" style="0" customWidth="1"/>
    <col min="8" max="9" width="7.8515625" style="0" customWidth="1"/>
    <col min="10" max="10" width="5.7109375" style="0" customWidth="1"/>
    <col min="11" max="11" width="9.28125" style="0" customWidth="1"/>
    <col min="12" max="12" width="11.00390625" style="0" customWidth="1"/>
    <col min="13" max="16" width="9.57421875" style="0" customWidth="1"/>
  </cols>
  <sheetData>
    <row r="1" spans="5:11" ht="12.75">
      <c r="E1" t="s">
        <v>0</v>
      </c>
      <c r="I1" t="s">
        <v>159</v>
      </c>
      <c r="K1" t="s">
        <v>200</v>
      </c>
    </row>
    <row r="2" spans="2:12" ht="14.25" customHeight="1">
      <c r="B2" s="1" t="s">
        <v>150</v>
      </c>
      <c r="E2" s="1"/>
      <c r="I2" s="2"/>
      <c r="J2" s="2"/>
      <c r="K2" s="2"/>
      <c r="L2" s="2"/>
    </row>
    <row r="3" ht="17.25" customHeight="1">
      <c r="E3" s="1" t="s">
        <v>1</v>
      </c>
    </row>
    <row r="4" spans="1:24" ht="12.75">
      <c r="A4" s="3"/>
      <c r="B4" s="4" t="s">
        <v>2</v>
      </c>
      <c r="C4" s="4"/>
      <c r="D4" s="4"/>
      <c r="E4" s="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3"/>
      <c r="T4" s="3"/>
      <c r="U4" s="3"/>
      <c r="V4" s="3"/>
      <c r="W4" s="3"/>
      <c r="X4" s="3"/>
    </row>
    <row r="5" spans="1:24" ht="12.75">
      <c r="A5" s="3"/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3"/>
      <c r="T5" s="3"/>
      <c r="U5" s="3"/>
      <c r="V5" s="3"/>
      <c r="W5" s="3"/>
      <c r="X5" s="3"/>
    </row>
    <row r="6" spans="1:24" ht="12.75">
      <c r="A6" s="3"/>
      <c r="B6" s="4" t="s">
        <v>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3"/>
      <c r="T6" s="3"/>
      <c r="U6" s="3"/>
      <c r="V6" s="3"/>
      <c r="W6" s="3"/>
      <c r="X6" s="3"/>
    </row>
    <row r="7" spans="1:24" ht="12.75">
      <c r="A7" s="3"/>
      <c r="B7" s="4" t="s">
        <v>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3"/>
      <c r="T7" s="3"/>
      <c r="U7" s="3"/>
      <c r="V7" s="3"/>
      <c r="W7" s="3"/>
      <c r="X7" s="3"/>
    </row>
    <row r="8" spans="1:24" ht="26.25" customHeight="1">
      <c r="A8" s="3"/>
      <c r="B8" s="193" t="s">
        <v>204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4"/>
      <c r="O8" s="4"/>
      <c r="P8" s="4"/>
      <c r="Q8" s="4"/>
      <c r="R8" s="4"/>
      <c r="S8" s="3"/>
      <c r="T8" s="3"/>
      <c r="U8" s="3"/>
      <c r="V8" s="3"/>
      <c r="W8" s="3"/>
      <c r="X8" s="3"/>
    </row>
    <row r="9" spans="1:24" ht="34.5" customHeight="1">
      <c r="A9" s="3"/>
      <c r="B9" s="195" t="s">
        <v>205</v>
      </c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4"/>
      <c r="O9" s="4"/>
      <c r="P9" s="4"/>
      <c r="Q9" s="4"/>
      <c r="R9" s="4"/>
      <c r="S9" s="3"/>
      <c r="T9" s="3"/>
      <c r="U9" s="3"/>
      <c r="V9" s="3"/>
      <c r="W9" s="3"/>
      <c r="X9" s="3"/>
    </row>
    <row r="10" spans="1:24" ht="29.25" customHeight="1">
      <c r="A10" s="3"/>
      <c r="B10" s="195" t="s">
        <v>206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4"/>
      <c r="O10" s="4"/>
      <c r="P10" s="4"/>
      <c r="Q10" s="4"/>
      <c r="R10" s="4"/>
      <c r="S10" s="3"/>
      <c r="T10" s="3"/>
      <c r="U10" s="3"/>
      <c r="V10" s="3"/>
      <c r="W10" s="3"/>
      <c r="X10" s="3"/>
    </row>
    <row r="11" spans="1:24" ht="11.25" customHeight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3"/>
      <c r="T11" s="3"/>
      <c r="U11" s="3"/>
      <c r="V11" s="3"/>
      <c r="W11" s="3"/>
      <c r="X11" s="3"/>
    </row>
    <row r="12" spans="1:18" ht="36">
      <c r="A12" s="6" t="s">
        <v>6</v>
      </c>
      <c r="B12" s="6" t="s">
        <v>31</v>
      </c>
      <c r="C12" s="6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  <c r="K12" s="6" t="s">
        <v>15</v>
      </c>
      <c r="L12" s="6" t="s">
        <v>16</v>
      </c>
      <c r="M12" s="6" t="s">
        <v>17</v>
      </c>
      <c r="N12" s="7"/>
      <c r="O12" s="7"/>
      <c r="P12" s="8"/>
      <c r="Q12" s="9"/>
      <c r="R12" s="3"/>
    </row>
    <row r="13" spans="1:22" ht="25.5">
      <c r="A13" s="10">
        <v>1</v>
      </c>
      <c r="B13" s="10"/>
      <c r="C13" s="10"/>
      <c r="D13" s="10">
        <v>2</v>
      </c>
      <c r="E13" s="11" t="s">
        <v>18</v>
      </c>
      <c r="F13" s="10" t="s">
        <v>19</v>
      </c>
      <c r="G13" s="12">
        <v>1320</v>
      </c>
      <c r="H13" s="10"/>
      <c r="I13" s="140"/>
      <c r="J13" s="143"/>
      <c r="K13" s="140">
        <f aca="true" t="shared" si="0" ref="K13:K18">(I13*J13)+I13</f>
        <v>0</v>
      </c>
      <c r="L13" s="140">
        <f aca="true" t="shared" si="1" ref="L13:L18">(G13*I13)</f>
        <v>0</v>
      </c>
      <c r="M13" s="140">
        <f aca="true" t="shared" si="2" ref="M13:M18">(L13*J13)+L13</f>
        <v>0</v>
      </c>
      <c r="N13" s="14"/>
      <c r="O13" s="14"/>
      <c r="P13" s="15"/>
      <c r="Q13" s="16"/>
      <c r="R13" s="3"/>
      <c r="V13" s="17"/>
    </row>
    <row r="14" spans="1:22" ht="14.25">
      <c r="A14" s="10">
        <v>2</v>
      </c>
      <c r="B14" s="10"/>
      <c r="C14" s="10"/>
      <c r="D14" s="10">
        <v>2</v>
      </c>
      <c r="E14" s="11" t="s">
        <v>20</v>
      </c>
      <c r="F14" s="10" t="s">
        <v>19</v>
      </c>
      <c r="G14" s="12">
        <v>298</v>
      </c>
      <c r="H14" s="10"/>
      <c r="I14" s="140"/>
      <c r="J14" s="143"/>
      <c r="K14" s="140">
        <f t="shared" si="0"/>
        <v>0</v>
      </c>
      <c r="L14" s="140">
        <f t="shared" si="1"/>
        <v>0</v>
      </c>
      <c r="M14" s="140">
        <f t="shared" si="2"/>
        <v>0</v>
      </c>
      <c r="N14" s="14"/>
      <c r="O14" s="14"/>
      <c r="P14" s="15"/>
      <c r="Q14" s="16"/>
      <c r="R14" s="3"/>
      <c r="V14" s="17"/>
    </row>
    <row r="15" spans="1:22" ht="25.5">
      <c r="A15" s="10">
        <v>3</v>
      </c>
      <c r="B15" s="10"/>
      <c r="C15" s="10"/>
      <c r="D15" s="10">
        <v>1</v>
      </c>
      <c r="E15" s="187" t="s">
        <v>207</v>
      </c>
      <c r="F15" s="10" t="s">
        <v>21</v>
      </c>
      <c r="G15" s="12">
        <v>24</v>
      </c>
      <c r="H15" s="10"/>
      <c r="I15" s="140"/>
      <c r="J15" s="143"/>
      <c r="K15" s="140">
        <f t="shared" si="0"/>
        <v>0</v>
      </c>
      <c r="L15" s="140">
        <f t="shared" si="1"/>
        <v>0</v>
      </c>
      <c r="M15" s="140">
        <f t="shared" si="2"/>
        <v>0</v>
      </c>
      <c r="N15" s="14"/>
      <c r="O15" s="14"/>
      <c r="P15" s="15"/>
      <c r="Q15" s="16"/>
      <c r="R15" s="3"/>
      <c r="V15" s="17"/>
    </row>
    <row r="16" spans="1:22" ht="54.75" customHeight="1">
      <c r="A16" s="10">
        <v>4</v>
      </c>
      <c r="B16" s="10"/>
      <c r="C16" s="10"/>
      <c r="D16" s="10">
        <v>1</v>
      </c>
      <c r="E16" s="187" t="s">
        <v>209</v>
      </c>
      <c r="F16" s="186" t="s">
        <v>210</v>
      </c>
      <c r="G16" s="12">
        <v>96</v>
      </c>
      <c r="H16" s="10"/>
      <c r="I16" s="140"/>
      <c r="J16" s="143"/>
      <c r="K16" s="140">
        <f t="shared" si="0"/>
        <v>0</v>
      </c>
      <c r="L16" s="140">
        <f t="shared" si="1"/>
        <v>0</v>
      </c>
      <c r="M16" s="140">
        <f t="shared" si="2"/>
        <v>0</v>
      </c>
      <c r="N16" s="14"/>
      <c r="O16" s="14"/>
      <c r="P16" s="15"/>
      <c r="Q16" s="16"/>
      <c r="R16" s="3"/>
      <c r="V16" s="17"/>
    </row>
    <row r="17" spans="1:18" ht="55.5" customHeight="1">
      <c r="A17" s="10">
        <v>5</v>
      </c>
      <c r="B17" s="10"/>
      <c r="C17" s="10"/>
      <c r="D17" s="10" t="s">
        <v>24</v>
      </c>
      <c r="E17" s="187" t="s">
        <v>211</v>
      </c>
      <c r="F17" s="10" t="s">
        <v>23</v>
      </c>
      <c r="G17" s="12">
        <v>768</v>
      </c>
      <c r="H17" s="10"/>
      <c r="I17" s="140"/>
      <c r="J17" s="143"/>
      <c r="K17" s="140">
        <f t="shared" si="0"/>
        <v>0</v>
      </c>
      <c r="L17" s="140">
        <f t="shared" si="1"/>
        <v>0</v>
      </c>
      <c r="M17" s="140">
        <f t="shared" si="2"/>
        <v>0</v>
      </c>
      <c r="N17" s="14"/>
      <c r="O17" s="14"/>
      <c r="P17" s="15"/>
      <c r="Q17" s="18"/>
      <c r="R17" s="3"/>
    </row>
    <row r="18" spans="1:18" ht="41.25" customHeight="1">
      <c r="A18" s="10">
        <v>6</v>
      </c>
      <c r="B18" s="10"/>
      <c r="C18" s="10"/>
      <c r="D18" s="10" t="s">
        <v>25</v>
      </c>
      <c r="E18" s="187" t="s">
        <v>212</v>
      </c>
      <c r="F18" s="10" t="s">
        <v>23</v>
      </c>
      <c r="G18" s="12">
        <v>660</v>
      </c>
      <c r="H18" s="10"/>
      <c r="I18" s="140"/>
      <c r="J18" s="143"/>
      <c r="K18" s="140">
        <f t="shared" si="0"/>
        <v>0</v>
      </c>
      <c r="L18" s="140">
        <f t="shared" si="1"/>
        <v>0</v>
      </c>
      <c r="M18" s="140">
        <f t="shared" si="2"/>
        <v>0</v>
      </c>
      <c r="N18" s="14"/>
      <c r="O18" s="14"/>
      <c r="P18" s="15"/>
      <c r="Q18" s="18"/>
      <c r="R18" s="3"/>
    </row>
    <row r="19" spans="1:18" ht="15" customHeight="1">
      <c r="A19" s="10"/>
      <c r="B19" s="19" t="s">
        <v>27</v>
      </c>
      <c r="C19" s="20"/>
      <c r="D19" s="20"/>
      <c r="E19" s="20"/>
      <c r="F19" s="20"/>
      <c r="G19" s="21"/>
      <c r="H19" s="20"/>
      <c r="I19" s="141"/>
      <c r="J19" s="141"/>
      <c r="K19" s="141"/>
      <c r="L19" s="141">
        <f>SUM(L13:L18)</f>
        <v>0</v>
      </c>
      <c r="M19" s="142">
        <f>SUM(M13:M18)</f>
        <v>0</v>
      </c>
      <c r="N19" s="14"/>
      <c r="O19" s="14"/>
      <c r="P19" s="15"/>
      <c r="Q19" s="18"/>
      <c r="R19" s="3"/>
    </row>
    <row r="20" spans="1:18" ht="15" customHeight="1">
      <c r="A20" s="197" t="s">
        <v>208</v>
      </c>
      <c r="B20" s="197"/>
      <c r="C20" s="197"/>
      <c r="D20" s="197"/>
      <c r="E20" s="197"/>
      <c r="F20" s="197"/>
      <c r="G20" s="24"/>
      <c r="H20" s="23"/>
      <c r="I20" s="173" t="s">
        <v>156</v>
      </c>
      <c r="J20" s="23"/>
      <c r="K20" s="23"/>
      <c r="L20" s="25">
        <f>M19-L19</f>
        <v>0</v>
      </c>
      <c r="M20" s="14"/>
      <c r="N20" s="14"/>
      <c r="O20" s="14"/>
      <c r="P20" s="15"/>
      <c r="Q20" s="18"/>
      <c r="R20" s="3"/>
    </row>
    <row r="21" spans="1:18" ht="17.25" customHeight="1">
      <c r="A21" s="23"/>
      <c r="B21" s="26"/>
      <c r="C21" s="3"/>
      <c r="D21" s="3"/>
      <c r="E21" s="3"/>
      <c r="F21" s="3"/>
      <c r="G21" s="3"/>
      <c r="H21" s="3"/>
      <c r="I21" s="3"/>
      <c r="J21" s="3"/>
      <c r="K21" s="3"/>
      <c r="L21" s="14"/>
      <c r="M21" s="27"/>
      <c r="N21" s="27"/>
      <c r="O21" s="27"/>
      <c r="P21" s="27"/>
      <c r="Q21" s="3"/>
      <c r="R21" s="3"/>
    </row>
    <row r="22" spans="1:18" ht="17.25" customHeight="1">
      <c r="A22" s="23"/>
      <c r="B22" s="26"/>
      <c r="C22" s="3"/>
      <c r="D22" s="3"/>
      <c r="E22" s="3"/>
      <c r="F22" s="3"/>
      <c r="G22" s="3"/>
      <c r="H22" s="3"/>
      <c r="I22" s="3"/>
      <c r="J22" s="3"/>
      <c r="K22" t="s">
        <v>160</v>
      </c>
      <c r="M22" s="27"/>
      <c r="N22" s="27"/>
      <c r="O22" s="27"/>
      <c r="P22" s="27"/>
      <c r="Q22" s="3"/>
      <c r="R22" s="3"/>
    </row>
    <row r="23" spans="1:18" ht="17.25" customHeight="1">
      <c r="A23" s="23"/>
      <c r="B23" s="28" t="s">
        <v>151</v>
      </c>
      <c r="C23" s="3"/>
      <c r="D23" s="3"/>
      <c r="E23" s="29" t="s">
        <v>28</v>
      </c>
      <c r="F23" s="3" t="s">
        <v>0</v>
      </c>
      <c r="G23" s="3"/>
      <c r="H23" s="3"/>
      <c r="I23" s="3"/>
      <c r="J23" s="3"/>
      <c r="K23" s="3"/>
      <c r="L23" s="14"/>
      <c r="M23" s="27"/>
      <c r="N23" s="27"/>
      <c r="O23" s="27"/>
      <c r="P23" s="27"/>
      <c r="Q23" s="3"/>
      <c r="R23" s="3"/>
    </row>
    <row r="24" spans="1:18" ht="17.25" customHeight="1">
      <c r="A24" s="23"/>
      <c r="B24" s="26"/>
      <c r="C24" s="3"/>
      <c r="D24" s="3"/>
      <c r="E24" s="3"/>
      <c r="F24" s="3"/>
      <c r="G24" s="3"/>
      <c r="H24" s="3"/>
      <c r="I24" s="3"/>
      <c r="J24" s="3"/>
      <c r="K24" s="3"/>
      <c r="L24" s="14"/>
      <c r="M24" s="27"/>
      <c r="N24" s="27"/>
      <c r="O24" s="27"/>
      <c r="P24" s="27"/>
      <c r="Q24" s="3"/>
      <c r="R24" s="3"/>
    </row>
    <row r="25" spans="1:18" ht="12.75">
      <c r="A25" s="23"/>
      <c r="B25" s="3" t="s">
        <v>29</v>
      </c>
      <c r="C25" s="3"/>
      <c r="D25" s="3"/>
      <c r="E25" s="3"/>
      <c r="F25" s="3"/>
      <c r="G25" s="3"/>
      <c r="H25" s="3"/>
      <c r="I25" s="3"/>
      <c r="J25" s="3"/>
      <c r="K25" s="3"/>
      <c r="L25" s="14"/>
      <c r="M25" s="3"/>
      <c r="N25" s="3"/>
      <c r="O25" s="3"/>
      <c r="P25" s="3"/>
      <c r="Q25" s="3"/>
      <c r="R25" s="3"/>
    </row>
    <row r="26" spans="1:18" ht="12.75">
      <c r="A26" s="23"/>
      <c r="B26" s="3" t="s">
        <v>30</v>
      </c>
      <c r="C26" s="3"/>
      <c r="D26" s="3"/>
      <c r="E26" s="3"/>
      <c r="F26" s="3"/>
      <c r="G26" s="3"/>
      <c r="H26" s="3"/>
      <c r="I26" s="3"/>
      <c r="J26" s="3"/>
      <c r="K26" s="3"/>
      <c r="L26" s="30"/>
      <c r="M26" s="31"/>
      <c r="N26" s="3"/>
      <c r="O26" s="3"/>
      <c r="P26" s="3"/>
      <c r="Q26" s="3"/>
      <c r="R26" s="3"/>
    </row>
    <row r="27" spans="1:17" ht="38.25" customHeight="1">
      <c r="A27" s="10"/>
      <c r="B27" s="6" t="s">
        <v>31</v>
      </c>
      <c r="C27" s="6" t="s">
        <v>7</v>
      </c>
      <c r="D27" s="6" t="s">
        <v>8</v>
      </c>
      <c r="E27" s="6" t="s">
        <v>9</v>
      </c>
      <c r="F27" s="6" t="s">
        <v>10</v>
      </c>
      <c r="G27" s="6" t="s">
        <v>11</v>
      </c>
      <c r="H27" s="6" t="s">
        <v>32</v>
      </c>
      <c r="I27" s="6" t="s">
        <v>13</v>
      </c>
      <c r="J27" s="6" t="s">
        <v>14</v>
      </c>
      <c r="K27" s="6" t="s">
        <v>33</v>
      </c>
      <c r="L27" s="32" t="s">
        <v>16</v>
      </c>
      <c r="M27" s="6" t="s">
        <v>17</v>
      </c>
      <c r="N27" s="7"/>
      <c r="O27" s="7"/>
      <c r="P27" s="3"/>
      <c r="Q27" s="3"/>
    </row>
    <row r="28" spans="1:17" ht="15" customHeight="1">
      <c r="A28" s="10">
        <v>1</v>
      </c>
      <c r="B28" s="10"/>
      <c r="C28" s="33"/>
      <c r="D28" s="34">
        <v>1</v>
      </c>
      <c r="E28" s="34" t="s">
        <v>34</v>
      </c>
      <c r="F28" s="34" t="s">
        <v>19</v>
      </c>
      <c r="G28" s="12">
        <v>612</v>
      </c>
      <c r="H28" s="34"/>
      <c r="I28" s="144"/>
      <c r="J28" s="149"/>
      <c r="K28" s="145">
        <f>I28*J28+I28</f>
        <v>0</v>
      </c>
      <c r="L28" s="140">
        <f>G28*I28</f>
        <v>0</v>
      </c>
      <c r="M28" s="144">
        <f>L28*J28+L28</f>
        <v>0</v>
      </c>
      <c r="N28" s="35"/>
      <c r="O28" s="35"/>
      <c r="P28" s="36"/>
      <c r="Q28" s="3"/>
    </row>
    <row r="29" spans="1:17" ht="15" customHeight="1">
      <c r="A29" s="10">
        <v>2</v>
      </c>
      <c r="B29" s="10"/>
      <c r="C29" s="33"/>
      <c r="D29" s="34" t="s">
        <v>25</v>
      </c>
      <c r="E29" s="34" t="s">
        <v>35</v>
      </c>
      <c r="F29" s="34" t="s">
        <v>36</v>
      </c>
      <c r="G29" s="12">
        <v>444</v>
      </c>
      <c r="H29" s="34"/>
      <c r="I29" s="144"/>
      <c r="J29" s="149"/>
      <c r="K29" s="145">
        <f>I29*J29+I29</f>
        <v>0</v>
      </c>
      <c r="L29" s="140">
        <f>G29*I29</f>
        <v>0</v>
      </c>
      <c r="M29" s="144">
        <f>L29*J29+L29</f>
        <v>0</v>
      </c>
      <c r="N29" s="35"/>
      <c r="O29" s="35"/>
      <c r="P29" s="36"/>
      <c r="Q29" s="3"/>
    </row>
    <row r="30" spans="1:17" ht="16.5" customHeight="1">
      <c r="A30" s="10"/>
      <c r="B30" s="20" t="s">
        <v>27</v>
      </c>
      <c r="C30" s="37"/>
      <c r="D30" s="38"/>
      <c r="E30" s="38"/>
      <c r="F30" s="38"/>
      <c r="G30" s="21"/>
      <c r="H30" s="38"/>
      <c r="I30" s="146"/>
      <c r="J30" s="147"/>
      <c r="K30" s="147"/>
      <c r="L30" s="141">
        <f>SUM(L28:L29)</f>
        <v>0</v>
      </c>
      <c r="M30" s="148">
        <f>SUM(M28:M29)</f>
        <v>0</v>
      </c>
      <c r="N30" s="35"/>
      <c r="O30" s="35"/>
      <c r="P30" s="36"/>
      <c r="Q30" s="3"/>
    </row>
    <row r="31" spans="1:17" ht="16.5" customHeight="1">
      <c r="A31" s="23"/>
      <c r="B31" s="23"/>
      <c r="C31" s="39"/>
      <c r="D31" s="40"/>
      <c r="E31" s="40"/>
      <c r="F31" s="40"/>
      <c r="G31" s="24"/>
      <c r="H31" s="40"/>
      <c r="I31" s="35"/>
      <c r="J31" s="40"/>
      <c r="K31" s="173" t="s">
        <v>156</v>
      </c>
      <c r="L31" s="14">
        <f>M30-L30</f>
        <v>0</v>
      </c>
      <c r="M31" s="35"/>
      <c r="N31" s="35"/>
      <c r="O31" s="35"/>
      <c r="P31" s="36"/>
      <c r="Q31" s="3"/>
    </row>
    <row r="32" spans="1:17" ht="19.5" customHeight="1">
      <c r="A32" s="23"/>
      <c r="B32" s="28" t="s">
        <v>152</v>
      </c>
      <c r="C32" s="39"/>
      <c r="D32" s="40"/>
      <c r="E32" s="41" t="s">
        <v>37</v>
      </c>
      <c r="F32" s="40"/>
      <c r="G32" s="24"/>
      <c r="H32" s="40"/>
      <c r="I32" s="35"/>
      <c r="J32" s="39" t="s">
        <v>161</v>
      </c>
      <c r="K32" s="40"/>
      <c r="L32" s="14"/>
      <c r="M32" s="35"/>
      <c r="N32" s="35"/>
      <c r="O32" s="35"/>
      <c r="P32" s="36"/>
      <c r="Q32" s="3"/>
    </row>
    <row r="33" spans="1:17" ht="12.75" customHeight="1">
      <c r="A33" s="23"/>
      <c r="B33" s="23"/>
      <c r="C33" s="39"/>
      <c r="D33" s="40"/>
      <c r="E33" s="40"/>
      <c r="F33" s="40"/>
      <c r="G33" s="24"/>
      <c r="H33" s="40"/>
      <c r="I33" s="35"/>
      <c r="J33" s="40"/>
      <c r="K33" s="40"/>
      <c r="L33" s="14"/>
      <c r="M33" s="35"/>
      <c r="N33" s="35"/>
      <c r="O33" s="35"/>
      <c r="P33" s="36"/>
      <c r="Q33" s="3"/>
    </row>
    <row r="34" spans="1:17" ht="16.5" customHeight="1">
      <c r="A34" s="23"/>
      <c r="B34" s="3" t="s">
        <v>38</v>
      </c>
      <c r="C34" s="3"/>
      <c r="D34" s="3"/>
      <c r="E34" s="3"/>
      <c r="F34" s="3"/>
      <c r="G34" s="3"/>
      <c r="H34" s="3"/>
      <c r="I34" s="3"/>
      <c r="J34" s="3"/>
      <c r="K34" s="3"/>
      <c r="L34" s="14"/>
      <c r="M34" s="3"/>
      <c r="N34" s="3"/>
      <c r="O34" s="3"/>
      <c r="Q34" s="3"/>
    </row>
    <row r="35" spans="1:17" ht="16.5" customHeight="1">
      <c r="A35" s="23"/>
      <c r="B35" s="3" t="s">
        <v>39</v>
      </c>
      <c r="C35" s="3"/>
      <c r="D35" s="3"/>
      <c r="E35" s="3"/>
      <c r="F35" s="3"/>
      <c r="G35" s="3"/>
      <c r="H35" s="3"/>
      <c r="I35" s="3"/>
      <c r="J35" s="3"/>
      <c r="K35" s="3"/>
      <c r="L35" s="14"/>
      <c r="M35" s="3"/>
      <c r="N35" s="3"/>
      <c r="O35" s="3"/>
      <c r="Q35" s="3"/>
    </row>
    <row r="36" spans="1:17" ht="16.5" customHeight="1">
      <c r="A36" s="23"/>
      <c r="B36" s="3" t="s">
        <v>40</v>
      </c>
      <c r="C36" s="3"/>
      <c r="D36" s="3"/>
      <c r="E36" s="3"/>
      <c r="F36" s="3"/>
      <c r="G36" s="3"/>
      <c r="H36" s="3"/>
      <c r="I36" s="3"/>
      <c r="J36" s="3"/>
      <c r="K36" s="3"/>
      <c r="L36" s="14"/>
      <c r="M36" s="3"/>
      <c r="N36" s="3"/>
      <c r="O36" s="3"/>
      <c r="Q36" s="3"/>
    </row>
    <row r="37" spans="1:17" ht="16.5" customHeight="1">
      <c r="A37" s="23"/>
      <c r="B37" s="42" t="s">
        <v>41</v>
      </c>
      <c r="C37" s="3"/>
      <c r="D37" s="3"/>
      <c r="E37" s="3"/>
      <c r="F37" s="3"/>
      <c r="G37" s="3"/>
      <c r="H37" s="3"/>
      <c r="I37" s="3"/>
      <c r="J37" s="3"/>
      <c r="K37" s="3"/>
      <c r="L37" s="14"/>
      <c r="M37" s="3"/>
      <c r="N37" s="3"/>
      <c r="O37" s="3"/>
      <c r="Q37" s="3"/>
    </row>
    <row r="38" spans="1:17" ht="35.25" customHeight="1">
      <c r="A38" s="10"/>
      <c r="B38" s="6" t="s">
        <v>31</v>
      </c>
      <c r="C38" s="6" t="s">
        <v>7</v>
      </c>
      <c r="D38" s="6" t="s">
        <v>8</v>
      </c>
      <c r="E38" s="6" t="s">
        <v>9</v>
      </c>
      <c r="F38" s="6" t="s">
        <v>10</v>
      </c>
      <c r="G38" s="6" t="s">
        <v>11</v>
      </c>
      <c r="H38" s="6" t="s">
        <v>32</v>
      </c>
      <c r="I38" s="6" t="s">
        <v>13</v>
      </c>
      <c r="J38" s="6" t="s">
        <v>14</v>
      </c>
      <c r="K38" s="6" t="s">
        <v>42</v>
      </c>
      <c r="L38" s="32" t="s">
        <v>16</v>
      </c>
      <c r="M38" s="6" t="s">
        <v>17</v>
      </c>
      <c r="N38" s="7"/>
      <c r="O38" s="7"/>
      <c r="Q38" s="3"/>
    </row>
    <row r="39" spans="1:17" ht="12.75" customHeight="1">
      <c r="A39" s="10">
        <v>1</v>
      </c>
      <c r="B39" s="43"/>
      <c r="C39" s="10"/>
      <c r="D39" s="10" t="s">
        <v>24</v>
      </c>
      <c r="E39" s="11" t="s">
        <v>43</v>
      </c>
      <c r="F39" s="10" t="s">
        <v>44</v>
      </c>
      <c r="G39" s="12">
        <v>144</v>
      </c>
      <c r="H39" s="10"/>
      <c r="I39" s="140"/>
      <c r="J39" s="149"/>
      <c r="K39" s="145">
        <f>(I39*J39)+I39</f>
        <v>0</v>
      </c>
      <c r="L39" s="140">
        <f>G39*I39</f>
        <v>0</v>
      </c>
      <c r="M39" s="145">
        <f>L39*J39+L39</f>
        <v>0</v>
      </c>
      <c r="N39" s="45"/>
      <c r="O39" s="45"/>
      <c r="P39" s="14"/>
      <c r="Q39" s="3"/>
    </row>
    <row r="40" spans="1:17" ht="12.75" customHeight="1">
      <c r="A40" s="10">
        <v>2</v>
      </c>
      <c r="B40" s="43"/>
      <c r="C40" s="10"/>
      <c r="D40" s="10" t="s">
        <v>25</v>
      </c>
      <c r="E40" s="11" t="s">
        <v>45</v>
      </c>
      <c r="F40" s="10" t="s">
        <v>44</v>
      </c>
      <c r="G40" s="12">
        <v>60</v>
      </c>
      <c r="H40" s="10"/>
      <c r="I40" s="140"/>
      <c r="J40" s="149"/>
      <c r="K40" s="145">
        <f>(I40*J40)+I40</f>
        <v>0</v>
      </c>
      <c r="L40" s="140">
        <f>G40*I40</f>
        <v>0</v>
      </c>
      <c r="M40" s="145">
        <f>L40*J40+L40</f>
        <v>0</v>
      </c>
      <c r="N40" s="45"/>
      <c r="O40" s="45"/>
      <c r="P40" s="14"/>
      <c r="Q40" s="3"/>
    </row>
    <row r="41" spans="1:17" ht="12.75">
      <c r="A41" s="10">
        <v>3</v>
      </c>
      <c r="B41" s="43"/>
      <c r="C41" s="10"/>
      <c r="D41" s="10" t="s">
        <v>25</v>
      </c>
      <c r="E41" s="11" t="s">
        <v>26</v>
      </c>
      <c r="F41" s="10" t="s">
        <v>44</v>
      </c>
      <c r="G41" s="12">
        <v>300</v>
      </c>
      <c r="H41" s="10"/>
      <c r="I41" s="140"/>
      <c r="J41" s="149"/>
      <c r="K41" s="145">
        <f>(I41*J41)+I41</f>
        <v>0</v>
      </c>
      <c r="L41" s="140">
        <f>G41*I41</f>
        <v>0</v>
      </c>
      <c r="M41" s="145">
        <f>L41*J41+L41</f>
        <v>0</v>
      </c>
      <c r="N41" s="45"/>
      <c r="O41" s="45"/>
      <c r="P41" s="36"/>
      <c r="Q41" s="3"/>
    </row>
    <row r="42" spans="1:17" ht="12.75">
      <c r="A42" s="10"/>
      <c r="B42" s="43"/>
      <c r="C42" s="46"/>
      <c r="D42" s="10" t="s">
        <v>46</v>
      </c>
      <c r="E42" s="11" t="s">
        <v>47</v>
      </c>
      <c r="F42" s="10" t="s">
        <v>44</v>
      </c>
      <c r="G42" s="12">
        <v>48</v>
      </c>
      <c r="H42" s="10"/>
      <c r="I42" s="140"/>
      <c r="J42" s="149"/>
      <c r="K42" s="145">
        <f>(I42*J42)+I42</f>
        <v>0</v>
      </c>
      <c r="L42" s="140">
        <f>G42*I42</f>
        <v>0</v>
      </c>
      <c r="M42" s="145">
        <f>L42*J42+L42</f>
        <v>0</v>
      </c>
      <c r="N42" s="45"/>
      <c r="O42" s="45"/>
      <c r="P42" s="36"/>
      <c r="Q42" s="3"/>
    </row>
    <row r="43" spans="1:17" ht="16.5" customHeight="1">
      <c r="A43" s="10"/>
      <c r="B43" s="47" t="s">
        <v>27</v>
      </c>
      <c r="C43" s="20"/>
      <c r="D43" s="48"/>
      <c r="E43" s="49"/>
      <c r="F43" s="20"/>
      <c r="G43" s="21"/>
      <c r="H43" s="20"/>
      <c r="I43" s="141"/>
      <c r="J43" s="147"/>
      <c r="K43" s="147"/>
      <c r="L43" s="141">
        <f>SUM(L39:L42)</f>
        <v>0</v>
      </c>
      <c r="M43" s="150">
        <f>SUM(M39:M42)</f>
        <v>0</v>
      </c>
      <c r="N43" s="45"/>
      <c r="O43" s="45"/>
      <c r="P43" s="14"/>
      <c r="Q43" s="3"/>
    </row>
    <row r="44" spans="1:17" ht="16.5" customHeight="1">
      <c r="A44" s="23"/>
      <c r="B44" s="42"/>
      <c r="C44" s="23"/>
      <c r="D44" s="23"/>
      <c r="E44" s="8"/>
      <c r="F44" s="23"/>
      <c r="G44" s="24"/>
      <c r="H44" s="23"/>
      <c r="I44" s="14"/>
      <c r="J44" s="40"/>
      <c r="K44" s="173" t="s">
        <v>156</v>
      </c>
      <c r="L44" s="14">
        <f>M43-L43</f>
        <v>0</v>
      </c>
      <c r="M44" s="45"/>
      <c r="N44" s="45"/>
      <c r="O44" s="45"/>
      <c r="P44" s="14"/>
      <c r="Q44" s="3"/>
    </row>
    <row r="45" spans="1:17" ht="16.5" customHeight="1">
      <c r="A45" s="23"/>
      <c r="B45" s="42"/>
      <c r="C45" s="23"/>
      <c r="D45" s="23"/>
      <c r="E45" s="8"/>
      <c r="F45" s="23"/>
      <c r="G45" s="24"/>
      <c r="H45" s="23"/>
      <c r="I45" s="14"/>
      <c r="J45" s="40"/>
      <c r="K45" s="40"/>
      <c r="L45" s="14"/>
      <c r="M45" s="45"/>
      <c r="N45" s="45"/>
      <c r="O45" s="45"/>
      <c r="P45" s="14"/>
      <c r="Q45" s="3"/>
    </row>
    <row r="46" spans="1:17" ht="16.5" customHeight="1">
      <c r="A46" s="23"/>
      <c r="B46" s="42"/>
      <c r="C46" s="23"/>
      <c r="D46" s="23"/>
      <c r="E46" s="8"/>
      <c r="F46" s="23"/>
      <c r="G46" s="24"/>
      <c r="H46" s="23"/>
      <c r="I46" s="14"/>
      <c r="J46" s="40"/>
      <c r="K46" s="40"/>
      <c r="L46" s="14"/>
      <c r="M46" s="45"/>
      <c r="N46" s="45"/>
      <c r="O46" s="45"/>
      <c r="P46" s="14"/>
      <c r="Q46" s="3"/>
    </row>
    <row r="47" spans="1:17" ht="16.5" customHeight="1">
      <c r="A47" s="23"/>
      <c r="B47" s="42"/>
      <c r="C47" s="23"/>
      <c r="D47" s="23"/>
      <c r="E47" s="8"/>
      <c r="F47" s="23"/>
      <c r="G47" s="24"/>
      <c r="H47" s="23"/>
      <c r="I47" s="14"/>
      <c r="J47" s="40"/>
      <c r="K47" s="40"/>
      <c r="L47" s="14"/>
      <c r="M47" s="45"/>
      <c r="N47" s="45"/>
      <c r="O47" s="45"/>
      <c r="P47" s="14"/>
      <c r="Q47" s="3"/>
    </row>
    <row r="48" spans="1:17" ht="13.5" customHeight="1">
      <c r="A48" s="23"/>
      <c r="B48" s="42"/>
      <c r="C48" s="23"/>
      <c r="D48" s="23"/>
      <c r="E48" s="8"/>
      <c r="F48" s="23"/>
      <c r="G48" s="24"/>
      <c r="H48" s="23"/>
      <c r="I48" s="14"/>
      <c r="J48" s="39" t="s">
        <v>162</v>
      </c>
      <c r="K48" s="40"/>
      <c r="L48" s="173" t="s">
        <v>200</v>
      </c>
      <c r="M48" s="45"/>
      <c r="N48" s="45"/>
      <c r="O48" s="45"/>
      <c r="P48" s="14"/>
      <c r="Q48" s="3"/>
    </row>
    <row r="49" spans="1:17" ht="16.5" customHeight="1">
      <c r="A49" s="23"/>
      <c r="B49" s="50" t="s">
        <v>153</v>
      </c>
      <c r="C49" s="23"/>
      <c r="D49" s="23"/>
      <c r="E49" s="51" t="s">
        <v>48</v>
      </c>
      <c r="F49" s="23" t="s">
        <v>0</v>
      </c>
      <c r="G49" s="24"/>
      <c r="H49" s="23"/>
      <c r="I49" s="14"/>
      <c r="J49" s="40"/>
      <c r="K49" s="40"/>
      <c r="L49" s="14"/>
      <c r="M49" s="45"/>
      <c r="N49" s="45"/>
      <c r="O49" s="45"/>
      <c r="P49" s="14"/>
      <c r="Q49" s="3"/>
    </row>
    <row r="50" spans="1:17" ht="9.75" customHeight="1">
      <c r="A50" s="23"/>
      <c r="B50" s="42"/>
      <c r="C50" s="23"/>
      <c r="D50" s="23"/>
      <c r="E50" s="8"/>
      <c r="F50" s="23"/>
      <c r="G50" s="24"/>
      <c r="H50" s="23"/>
      <c r="I50" s="14"/>
      <c r="J50" s="40"/>
      <c r="K50" s="40"/>
      <c r="L50" s="14"/>
      <c r="M50" s="45"/>
      <c r="N50" s="45"/>
      <c r="O50" s="45"/>
      <c r="P50" s="14"/>
      <c r="Q50" s="3"/>
    </row>
    <row r="51" spans="1:17" ht="16.5" customHeight="1">
      <c r="A51" s="23"/>
      <c r="B51" s="3" t="s">
        <v>49</v>
      </c>
      <c r="C51" s="3"/>
      <c r="D51" s="3"/>
      <c r="E51" s="3"/>
      <c r="F51" s="3"/>
      <c r="G51" s="3"/>
      <c r="H51" s="3"/>
      <c r="I51" s="3"/>
      <c r="J51" s="3"/>
      <c r="K51" s="3"/>
      <c r="L51" s="14"/>
      <c r="M51" s="3"/>
      <c r="N51" s="3"/>
      <c r="O51" s="3"/>
      <c r="Q51" s="3"/>
    </row>
    <row r="52" spans="1:17" ht="16.5" customHeight="1">
      <c r="A52" s="52"/>
      <c r="B52" s="3" t="s">
        <v>50</v>
      </c>
      <c r="C52" s="3"/>
      <c r="D52" s="3"/>
      <c r="E52" s="31"/>
      <c r="F52" s="31"/>
      <c r="G52" s="31"/>
      <c r="H52" s="31"/>
      <c r="I52" s="31"/>
      <c r="J52" s="31"/>
      <c r="K52" s="31"/>
      <c r="L52" s="30"/>
      <c r="M52" s="31"/>
      <c r="N52" s="3"/>
      <c r="O52" s="3"/>
      <c r="Q52" s="3"/>
    </row>
    <row r="53" spans="1:17" ht="47.25" customHeight="1">
      <c r="A53" s="52"/>
      <c r="B53" s="192" t="s">
        <v>199</v>
      </c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3"/>
      <c r="O53" s="3"/>
      <c r="Q53" s="3"/>
    </row>
    <row r="54" spans="1:17" ht="36" customHeight="1">
      <c r="A54" s="10"/>
      <c r="B54" s="6" t="s">
        <v>31</v>
      </c>
      <c r="C54" s="6" t="s">
        <v>7</v>
      </c>
      <c r="D54" s="6" t="s">
        <v>8</v>
      </c>
      <c r="E54" s="6" t="s">
        <v>9</v>
      </c>
      <c r="F54" s="6" t="s">
        <v>10</v>
      </c>
      <c r="G54" s="6" t="s">
        <v>11</v>
      </c>
      <c r="H54" s="6" t="s">
        <v>32</v>
      </c>
      <c r="I54" s="6" t="s">
        <v>13</v>
      </c>
      <c r="J54" s="6" t="s">
        <v>14</v>
      </c>
      <c r="K54" s="6" t="s">
        <v>42</v>
      </c>
      <c r="L54" s="32" t="s">
        <v>16</v>
      </c>
      <c r="M54" s="6" t="s">
        <v>17</v>
      </c>
      <c r="N54" s="7"/>
      <c r="O54" s="7"/>
      <c r="Q54" s="3"/>
    </row>
    <row r="55" spans="1:17" ht="12.75" customHeight="1">
      <c r="A55" s="10">
        <v>1</v>
      </c>
      <c r="B55" s="53"/>
      <c r="C55" s="11"/>
      <c r="D55" s="11">
        <v>2</v>
      </c>
      <c r="E55" s="11" t="s">
        <v>51</v>
      </c>
      <c r="F55" s="11" t="s">
        <v>19</v>
      </c>
      <c r="G55" s="54">
        <v>900</v>
      </c>
      <c r="H55" s="13"/>
      <c r="I55" s="152"/>
      <c r="J55" s="151"/>
      <c r="K55" s="152">
        <f>I55*J55+I55</f>
        <v>0</v>
      </c>
      <c r="L55" s="140">
        <f>G55*I55</f>
        <v>0</v>
      </c>
      <c r="M55" s="153">
        <f>L55*J55+L55</f>
        <v>0</v>
      </c>
      <c r="N55" s="55"/>
      <c r="O55" s="55"/>
      <c r="P55" s="56"/>
      <c r="Q55" s="3"/>
    </row>
    <row r="56" spans="1:17" ht="12.75">
      <c r="A56" s="10">
        <v>2</v>
      </c>
      <c r="B56" s="43"/>
      <c r="C56" s="11"/>
      <c r="D56" s="10">
        <v>1</v>
      </c>
      <c r="E56" s="11" t="s">
        <v>51</v>
      </c>
      <c r="F56" s="10" t="s">
        <v>19</v>
      </c>
      <c r="G56" s="34">
        <v>72</v>
      </c>
      <c r="H56" s="13"/>
      <c r="I56" s="140"/>
      <c r="J56" s="149"/>
      <c r="K56" s="152">
        <f aca="true" t="shared" si="3" ref="K56:K64">I56*J56+I56</f>
        <v>0</v>
      </c>
      <c r="L56" s="140">
        <f aca="true" t="shared" si="4" ref="L56:L65">G56*I56</f>
        <v>0</v>
      </c>
      <c r="M56" s="153">
        <f aca="true" t="shared" si="5" ref="M56:M65">L56*J56+L56</f>
        <v>0</v>
      </c>
      <c r="N56" s="55"/>
      <c r="O56" s="55"/>
      <c r="P56" s="17"/>
      <c r="Q56" s="3"/>
    </row>
    <row r="57" spans="1:17" ht="39.75" customHeight="1">
      <c r="A57" s="10">
        <v>3</v>
      </c>
      <c r="B57" s="43"/>
      <c r="C57" s="11"/>
      <c r="D57" s="10">
        <v>1</v>
      </c>
      <c r="E57" s="185" t="s">
        <v>192</v>
      </c>
      <c r="F57" s="10" t="s">
        <v>52</v>
      </c>
      <c r="G57" s="34">
        <v>24</v>
      </c>
      <c r="H57" s="13"/>
      <c r="I57" s="140"/>
      <c r="J57" s="149"/>
      <c r="K57" s="152">
        <f t="shared" si="3"/>
        <v>0</v>
      </c>
      <c r="L57" s="140">
        <f t="shared" si="4"/>
        <v>0</v>
      </c>
      <c r="M57" s="153">
        <f t="shared" si="5"/>
        <v>0</v>
      </c>
      <c r="N57" s="55"/>
      <c r="O57" s="55"/>
      <c r="Q57" s="3"/>
    </row>
    <row r="58" spans="1:17" ht="12.75" customHeight="1">
      <c r="A58" s="10">
        <v>4</v>
      </c>
      <c r="B58" s="43"/>
      <c r="C58" s="11"/>
      <c r="D58" s="10">
        <v>0</v>
      </c>
      <c r="E58" s="11" t="s">
        <v>51</v>
      </c>
      <c r="F58" s="186" t="s">
        <v>193</v>
      </c>
      <c r="G58" s="34">
        <v>204</v>
      </c>
      <c r="H58" s="13"/>
      <c r="I58" s="140"/>
      <c r="J58" s="149"/>
      <c r="K58" s="152">
        <f t="shared" si="3"/>
        <v>0</v>
      </c>
      <c r="L58" s="140">
        <f t="shared" si="4"/>
        <v>0</v>
      </c>
      <c r="M58" s="153">
        <f t="shared" si="5"/>
        <v>0</v>
      </c>
      <c r="N58" s="55"/>
      <c r="O58" s="55"/>
      <c r="Q58" s="3"/>
    </row>
    <row r="59" spans="1:17" ht="26.25" customHeight="1">
      <c r="A59" s="10">
        <v>5</v>
      </c>
      <c r="B59" s="43"/>
      <c r="C59" s="11"/>
      <c r="D59" s="10" t="s">
        <v>24</v>
      </c>
      <c r="E59" s="187" t="s">
        <v>194</v>
      </c>
      <c r="F59" s="10" t="s">
        <v>53</v>
      </c>
      <c r="G59" s="34">
        <v>600</v>
      </c>
      <c r="H59" s="13"/>
      <c r="I59" s="140"/>
      <c r="J59" s="149"/>
      <c r="K59" s="152">
        <f t="shared" si="3"/>
        <v>0</v>
      </c>
      <c r="L59" s="140">
        <f t="shared" si="4"/>
        <v>0</v>
      </c>
      <c r="M59" s="153">
        <f t="shared" si="5"/>
        <v>0</v>
      </c>
      <c r="N59" s="55"/>
      <c r="O59" s="55"/>
      <c r="Q59" s="3"/>
    </row>
    <row r="60" spans="1:17" ht="36" customHeight="1">
      <c r="A60" s="10">
        <v>6</v>
      </c>
      <c r="B60" s="43"/>
      <c r="C60" s="11"/>
      <c r="D60" s="10" t="s">
        <v>25</v>
      </c>
      <c r="E60" s="187" t="s">
        <v>195</v>
      </c>
      <c r="F60" s="10" t="s">
        <v>53</v>
      </c>
      <c r="G60" s="34">
        <v>84</v>
      </c>
      <c r="H60" s="13"/>
      <c r="I60" s="140"/>
      <c r="J60" s="149"/>
      <c r="K60" s="152">
        <f t="shared" si="3"/>
        <v>0</v>
      </c>
      <c r="L60" s="140">
        <f t="shared" si="4"/>
        <v>0</v>
      </c>
      <c r="M60" s="153">
        <f t="shared" si="5"/>
        <v>0</v>
      </c>
      <c r="N60" s="55"/>
      <c r="O60" s="55"/>
      <c r="Q60" s="3"/>
    </row>
    <row r="61" spans="1:15" ht="38.25" customHeight="1">
      <c r="A61" s="10">
        <v>7</v>
      </c>
      <c r="B61" s="43"/>
      <c r="C61" s="11"/>
      <c r="D61" s="10" t="s">
        <v>25</v>
      </c>
      <c r="E61" s="187" t="s">
        <v>196</v>
      </c>
      <c r="F61" s="10" t="s">
        <v>55</v>
      </c>
      <c r="G61" s="34">
        <v>180</v>
      </c>
      <c r="H61" s="13"/>
      <c r="I61" s="140"/>
      <c r="J61" s="149"/>
      <c r="K61" s="152">
        <f t="shared" si="3"/>
        <v>0</v>
      </c>
      <c r="L61" s="140">
        <f t="shared" si="4"/>
        <v>0</v>
      </c>
      <c r="M61" s="153">
        <f t="shared" si="5"/>
        <v>0</v>
      </c>
      <c r="N61" s="55"/>
      <c r="O61" s="55"/>
    </row>
    <row r="62" spans="1:15" ht="12.75" customHeight="1">
      <c r="A62" s="10">
        <v>8</v>
      </c>
      <c r="B62" s="43"/>
      <c r="C62" s="11"/>
      <c r="D62" s="10" t="s">
        <v>46</v>
      </c>
      <c r="E62" s="11" t="s">
        <v>56</v>
      </c>
      <c r="F62" s="10" t="s">
        <v>19</v>
      </c>
      <c r="G62" s="34">
        <v>72</v>
      </c>
      <c r="H62" s="13"/>
      <c r="I62" s="140"/>
      <c r="J62" s="149"/>
      <c r="K62" s="152">
        <f t="shared" si="3"/>
        <v>0</v>
      </c>
      <c r="L62" s="140">
        <f t="shared" si="4"/>
        <v>0</v>
      </c>
      <c r="M62" s="153">
        <f t="shared" si="5"/>
        <v>0</v>
      </c>
      <c r="N62" s="55"/>
      <c r="O62" s="55"/>
    </row>
    <row r="63" spans="1:15" ht="12.75" customHeight="1">
      <c r="A63" s="10">
        <v>9</v>
      </c>
      <c r="B63" s="43"/>
      <c r="C63" s="11"/>
      <c r="D63" s="10" t="s">
        <v>46</v>
      </c>
      <c r="E63" s="11" t="s">
        <v>57</v>
      </c>
      <c r="F63" s="10" t="s">
        <v>58</v>
      </c>
      <c r="G63" s="34">
        <v>24</v>
      </c>
      <c r="H63" s="13"/>
      <c r="I63" s="140"/>
      <c r="J63" s="149"/>
      <c r="K63" s="152">
        <f t="shared" si="3"/>
        <v>0</v>
      </c>
      <c r="L63" s="140">
        <f t="shared" si="4"/>
        <v>0</v>
      </c>
      <c r="M63" s="153">
        <f t="shared" si="5"/>
        <v>0</v>
      </c>
      <c r="N63" s="55"/>
      <c r="O63" s="55"/>
    </row>
    <row r="64" spans="1:15" ht="42.75" customHeight="1">
      <c r="A64" s="10">
        <v>10</v>
      </c>
      <c r="B64" s="43"/>
      <c r="C64" s="11"/>
      <c r="D64" s="10" t="s">
        <v>46</v>
      </c>
      <c r="E64" s="187" t="s">
        <v>197</v>
      </c>
      <c r="F64" s="10" t="s">
        <v>53</v>
      </c>
      <c r="G64" s="34">
        <v>48</v>
      </c>
      <c r="H64" s="13"/>
      <c r="I64" s="140"/>
      <c r="J64" s="149"/>
      <c r="K64" s="152">
        <f t="shared" si="3"/>
        <v>0</v>
      </c>
      <c r="L64" s="140">
        <f t="shared" si="4"/>
        <v>0</v>
      </c>
      <c r="M64" s="153">
        <f t="shared" si="5"/>
        <v>0</v>
      </c>
      <c r="N64" s="55"/>
      <c r="O64" s="55"/>
    </row>
    <row r="65" spans="1:15" ht="30" customHeight="1">
      <c r="A65" s="10">
        <v>11</v>
      </c>
      <c r="B65" s="43"/>
      <c r="C65" s="11"/>
      <c r="D65" s="57" t="s">
        <v>59</v>
      </c>
      <c r="E65" s="187" t="s">
        <v>198</v>
      </c>
      <c r="F65" s="10" t="s">
        <v>58</v>
      </c>
      <c r="G65" s="34">
        <v>12</v>
      </c>
      <c r="H65" s="13"/>
      <c r="I65" s="140"/>
      <c r="J65" s="149"/>
      <c r="K65" s="152">
        <f>I65*J65+I65</f>
        <v>0</v>
      </c>
      <c r="L65" s="140">
        <f t="shared" si="4"/>
        <v>0</v>
      </c>
      <c r="M65" s="153">
        <f t="shared" si="5"/>
        <v>0</v>
      </c>
      <c r="N65" s="55"/>
      <c r="O65" s="55"/>
    </row>
    <row r="66" spans="1:15" ht="15" customHeight="1">
      <c r="A66" s="10"/>
      <c r="B66" s="47" t="s">
        <v>27</v>
      </c>
      <c r="C66" s="49"/>
      <c r="D66" s="20"/>
      <c r="E66" s="20"/>
      <c r="F66" s="20"/>
      <c r="G66" s="38"/>
      <c r="H66" s="22"/>
      <c r="I66" s="141"/>
      <c r="J66" s="147"/>
      <c r="K66" s="147"/>
      <c r="L66" s="141">
        <f>SUM(L55:L65)</f>
        <v>0</v>
      </c>
      <c r="M66" s="154">
        <f>SUM(M55:M65)</f>
        <v>0</v>
      </c>
      <c r="N66" s="55"/>
      <c r="O66" s="55"/>
    </row>
    <row r="67" spans="1:15" ht="21.75" customHeight="1">
      <c r="A67" s="3" t="s">
        <v>190</v>
      </c>
      <c r="B67" s="3" t="s">
        <v>191</v>
      </c>
      <c r="C67" s="40"/>
      <c r="D67" s="3"/>
      <c r="E67" s="3"/>
      <c r="F67" s="3"/>
      <c r="G67" s="3"/>
      <c r="H67" s="3"/>
      <c r="I67" s="3"/>
      <c r="J67" s="39"/>
      <c r="K67" s="173" t="s">
        <v>156</v>
      </c>
      <c r="L67" s="14">
        <f>M66-L66</f>
        <v>0</v>
      </c>
      <c r="M67" s="3"/>
      <c r="N67" s="3"/>
      <c r="O67" s="3"/>
    </row>
    <row r="68" spans="10:12" ht="12.75">
      <c r="J68" s="3"/>
      <c r="K68" s="3"/>
      <c r="L68" s="14"/>
    </row>
    <row r="69" spans="10:12" ht="114" customHeight="1">
      <c r="J69" s="3"/>
      <c r="K69" s="3"/>
      <c r="L69" s="14"/>
    </row>
    <row r="70" spans="9:12" ht="12.75">
      <c r="I70" t="s">
        <v>163</v>
      </c>
      <c r="J70" s="3"/>
      <c r="K70" s="3" t="s">
        <v>215</v>
      </c>
      <c r="L70" s="3"/>
    </row>
    <row r="71" spans="2:6" ht="12.75">
      <c r="B71" s="58" t="s">
        <v>154</v>
      </c>
      <c r="E71" s="58" t="s">
        <v>60</v>
      </c>
      <c r="F71" t="s">
        <v>0</v>
      </c>
    </row>
    <row r="72" ht="12.75">
      <c r="B72" t="s">
        <v>61</v>
      </c>
    </row>
    <row r="73" ht="12.75">
      <c r="B73" t="s">
        <v>62</v>
      </c>
    </row>
    <row r="74" ht="12.75">
      <c r="B74" t="s">
        <v>63</v>
      </c>
    </row>
    <row r="75" ht="12.75">
      <c r="B75" t="s">
        <v>64</v>
      </c>
    </row>
    <row r="76" ht="12.75">
      <c r="B76" t="s">
        <v>65</v>
      </c>
    </row>
    <row r="77" spans="2:13" ht="39" customHeight="1">
      <c r="B77" s="198" t="s">
        <v>213</v>
      </c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</row>
    <row r="78" spans="1:13" ht="38.25">
      <c r="A78" s="34" t="s">
        <v>6</v>
      </c>
      <c r="B78" s="34" t="s">
        <v>31</v>
      </c>
      <c r="C78" s="34" t="s">
        <v>7</v>
      </c>
      <c r="D78" s="59" t="s">
        <v>8</v>
      </c>
      <c r="E78" s="34" t="s">
        <v>9</v>
      </c>
      <c r="F78" s="34" t="s">
        <v>66</v>
      </c>
      <c r="G78" s="59" t="s">
        <v>11</v>
      </c>
      <c r="H78" s="59" t="s">
        <v>67</v>
      </c>
      <c r="I78" s="59" t="s">
        <v>13</v>
      </c>
      <c r="J78" s="34" t="s">
        <v>14</v>
      </c>
      <c r="K78" s="59" t="s">
        <v>42</v>
      </c>
      <c r="L78" s="59" t="s">
        <v>16</v>
      </c>
      <c r="M78" s="59" t="s">
        <v>17</v>
      </c>
    </row>
    <row r="79" spans="1:13" ht="12.75">
      <c r="A79" s="60">
        <v>1</v>
      </c>
      <c r="B79" s="60"/>
      <c r="C79" s="60"/>
      <c r="D79" s="34" t="s">
        <v>25</v>
      </c>
      <c r="E79" s="34" t="s">
        <v>68</v>
      </c>
      <c r="F79" s="34" t="s">
        <v>69</v>
      </c>
      <c r="G79" s="60">
        <v>1128</v>
      </c>
      <c r="H79" s="60"/>
      <c r="I79" s="155"/>
      <c r="J79" s="158"/>
      <c r="K79" s="155">
        <f>I79*J79+I79</f>
        <v>0</v>
      </c>
      <c r="L79" s="155">
        <f>G79*I79</f>
        <v>0</v>
      </c>
      <c r="M79" s="155">
        <f>L79*J79+L79</f>
        <v>0</v>
      </c>
    </row>
    <row r="80" spans="1:13" ht="12.75">
      <c r="A80" s="60">
        <v>2</v>
      </c>
      <c r="B80" s="60"/>
      <c r="C80" s="60"/>
      <c r="D80" s="34" t="s">
        <v>24</v>
      </c>
      <c r="E80" s="34" t="s">
        <v>68</v>
      </c>
      <c r="F80" s="34" t="s">
        <v>69</v>
      </c>
      <c r="G80" s="60">
        <v>768</v>
      </c>
      <c r="H80" s="60"/>
      <c r="I80" s="155"/>
      <c r="J80" s="158"/>
      <c r="K80" s="155">
        <f>I80*J80+I80</f>
        <v>0</v>
      </c>
      <c r="L80" s="155">
        <f>G80*I80</f>
        <v>0</v>
      </c>
      <c r="M80" s="155">
        <f>L80*J80+L80</f>
        <v>0</v>
      </c>
    </row>
    <row r="81" spans="1:13" ht="12.75">
      <c r="A81" s="60">
        <v>3</v>
      </c>
      <c r="B81" s="60"/>
      <c r="C81" s="60"/>
      <c r="D81" s="34">
        <v>0</v>
      </c>
      <c r="E81" s="34" t="s">
        <v>68</v>
      </c>
      <c r="F81" s="34" t="s">
        <v>69</v>
      </c>
      <c r="G81" s="60">
        <v>528</v>
      </c>
      <c r="H81" s="60"/>
      <c r="I81" s="155"/>
      <c r="J81" s="158"/>
      <c r="K81" s="155">
        <f>I81*J81+I81</f>
        <v>0</v>
      </c>
      <c r="L81" s="155">
        <f>G81*I81</f>
        <v>0</v>
      </c>
      <c r="M81" s="155">
        <f>L81*J81+L81</f>
        <v>0</v>
      </c>
    </row>
    <row r="82" spans="1:13" ht="12.75">
      <c r="A82" s="60">
        <v>4</v>
      </c>
      <c r="B82" s="60"/>
      <c r="C82" s="60"/>
      <c r="D82" s="34">
        <v>1</v>
      </c>
      <c r="E82" s="34" t="s">
        <v>68</v>
      </c>
      <c r="F82" s="34" t="s">
        <v>69</v>
      </c>
      <c r="G82" s="60">
        <v>96</v>
      </c>
      <c r="H82" s="60"/>
      <c r="I82" s="155"/>
      <c r="J82" s="158"/>
      <c r="K82" s="155">
        <f>I82*J82+I82</f>
        <v>0</v>
      </c>
      <c r="L82" s="155">
        <f>G82*I82</f>
        <v>0</v>
      </c>
      <c r="M82" s="155">
        <f>L82*J82+L82</f>
        <v>0</v>
      </c>
    </row>
    <row r="83" spans="1:13" ht="12.75">
      <c r="A83" s="60">
        <v>5</v>
      </c>
      <c r="B83" s="60"/>
      <c r="C83" s="60"/>
      <c r="D83" s="34">
        <v>2</v>
      </c>
      <c r="E83" s="34" t="s">
        <v>68</v>
      </c>
      <c r="F83" s="34" t="s">
        <v>69</v>
      </c>
      <c r="G83" s="60">
        <v>252</v>
      </c>
      <c r="H83" s="60"/>
      <c r="I83" s="155"/>
      <c r="J83" s="158"/>
      <c r="K83" s="155">
        <f>I83*J83+I83</f>
        <v>0</v>
      </c>
      <c r="L83" s="155">
        <f>G83*I83</f>
        <v>0</v>
      </c>
      <c r="M83" s="155">
        <f>L83*J83+L83</f>
        <v>0</v>
      </c>
    </row>
    <row r="84" spans="1:13" ht="12.75">
      <c r="A84" s="60"/>
      <c r="B84" s="61" t="s">
        <v>27</v>
      </c>
      <c r="C84" s="62"/>
      <c r="D84" s="37"/>
      <c r="E84" s="37"/>
      <c r="F84" s="37"/>
      <c r="G84" s="62"/>
      <c r="H84" s="62"/>
      <c r="I84" s="156"/>
      <c r="J84" s="156"/>
      <c r="K84" s="156"/>
      <c r="L84" s="156">
        <f>SUM(L79:L83)</f>
        <v>0</v>
      </c>
      <c r="M84" s="157">
        <f>SUM(M79:M83)</f>
        <v>0</v>
      </c>
    </row>
    <row r="85" spans="1:13" ht="12.75">
      <c r="A85" s="64"/>
      <c r="B85" s="3" t="s">
        <v>191</v>
      </c>
      <c r="C85" s="40"/>
      <c r="D85" s="3"/>
      <c r="E85" s="3"/>
      <c r="F85" s="65"/>
      <c r="G85" s="64"/>
      <c r="H85" s="64"/>
      <c r="I85" s="66"/>
      <c r="J85" s="66"/>
      <c r="K85" s="173" t="s">
        <v>156</v>
      </c>
      <c r="L85" s="66">
        <f>M84-L84</f>
        <v>0</v>
      </c>
      <c r="M85" s="64"/>
    </row>
    <row r="86" spans="1:13" ht="111.75" customHeight="1">
      <c r="A86" s="3"/>
      <c r="B86" s="3"/>
      <c r="C86" s="3"/>
      <c r="D86" s="39"/>
      <c r="E86" s="3"/>
      <c r="F86" s="39"/>
      <c r="G86" s="3"/>
      <c r="H86" s="3"/>
      <c r="I86" s="27"/>
      <c r="J86" s="27"/>
      <c r="K86" s="27"/>
      <c r="L86" s="27"/>
      <c r="M86" s="3"/>
    </row>
    <row r="87" spans="2:12" s="58" customFormat="1" ht="12.75">
      <c r="B87" s="58" t="s">
        <v>155</v>
      </c>
      <c r="E87" s="58" t="s">
        <v>70</v>
      </c>
      <c r="F87" s="58" t="s">
        <v>0</v>
      </c>
      <c r="I87" s="190" t="s">
        <v>202</v>
      </c>
      <c r="J87" s="190"/>
      <c r="K87" s="190"/>
      <c r="L87" s="69"/>
    </row>
    <row r="88" spans="9:12" ht="12.75">
      <c r="I88" s="68"/>
      <c r="J88" s="68"/>
      <c r="K88" s="68"/>
      <c r="L88" s="68"/>
    </row>
    <row r="89" spans="2:12" ht="12.75">
      <c r="B89" t="s">
        <v>71</v>
      </c>
      <c r="I89" s="68"/>
      <c r="J89" s="68"/>
      <c r="K89" s="68"/>
      <c r="L89" s="68"/>
    </row>
    <row r="90" spans="2:12" ht="12.75">
      <c r="B90" t="s">
        <v>72</v>
      </c>
      <c r="I90" s="68"/>
      <c r="J90" s="68"/>
      <c r="K90" s="68"/>
      <c r="L90" s="68"/>
    </row>
    <row r="91" spans="2:12" ht="12.75">
      <c r="B91" t="s">
        <v>73</v>
      </c>
      <c r="I91" s="68"/>
      <c r="J91" s="68"/>
      <c r="K91" s="68"/>
      <c r="L91" s="68"/>
    </row>
    <row r="92" spans="2:12" ht="12.75">
      <c r="B92" t="s">
        <v>74</v>
      </c>
      <c r="I92" s="68"/>
      <c r="J92" s="68"/>
      <c r="K92" s="68"/>
      <c r="L92" s="68"/>
    </row>
    <row r="93" spans="2:13" ht="12.75">
      <c r="B93" s="191" t="s">
        <v>201</v>
      </c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</row>
    <row r="94" spans="2:13" ht="18" customHeight="1"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</row>
    <row r="95" spans="9:12" ht="15.75" customHeight="1">
      <c r="I95" s="68"/>
      <c r="J95" s="68"/>
      <c r="K95" s="68"/>
      <c r="L95" s="68"/>
    </row>
    <row r="96" spans="1:13" ht="38.25">
      <c r="A96" s="34" t="s">
        <v>6</v>
      </c>
      <c r="B96" s="34" t="s">
        <v>31</v>
      </c>
      <c r="C96" s="34" t="s">
        <v>7</v>
      </c>
      <c r="D96" s="59" t="s">
        <v>8</v>
      </c>
      <c r="E96" s="34" t="s">
        <v>9</v>
      </c>
      <c r="F96" s="59" t="s">
        <v>75</v>
      </c>
      <c r="G96" s="59" t="s">
        <v>11</v>
      </c>
      <c r="H96" s="59" t="s">
        <v>76</v>
      </c>
      <c r="I96" s="70" t="s">
        <v>13</v>
      </c>
      <c r="J96" s="44" t="s">
        <v>77</v>
      </c>
      <c r="K96" s="70" t="s">
        <v>42</v>
      </c>
      <c r="L96" s="70" t="s">
        <v>16</v>
      </c>
      <c r="M96" s="70" t="s">
        <v>17</v>
      </c>
    </row>
    <row r="97" spans="1:13" ht="12.75">
      <c r="A97" s="60">
        <v>1</v>
      </c>
      <c r="B97" s="60"/>
      <c r="C97" s="60"/>
      <c r="D97" s="34">
        <v>0</v>
      </c>
      <c r="E97" s="60" t="s">
        <v>22</v>
      </c>
      <c r="F97" s="33" t="s">
        <v>188</v>
      </c>
      <c r="G97" s="34">
        <v>1140</v>
      </c>
      <c r="H97" s="60"/>
      <c r="I97" s="155"/>
      <c r="J97" s="158"/>
      <c r="K97" s="155">
        <f>I97*J97+I97</f>
        <v>0</v>
      </c>
      <c r="L97" s="155">
        <f>G97*I97</f>
        <v>0</v>
      </c>
      <c r="M97" s="155">
        <f>L97*J97+L97</f>
        <v>0</v>
      </c>
    </row>
    <row r="98" spans="1:13" ht="12.75">
      <c r="A98" s="60"/>
      <c r="B98" s="61" t="s">
        <v>27</v>
      </c>
      <c r="C98" s="62"/>
      <c r="D98" s="62"/>
      <c r="E98" s="62"/>
      <c r="F98" s="62"/>
      <c r="G98" s="62"/>
      <c r="H98" s="62"/>
      <c r="I98" s="156"/>
      <c r="J98" s="156"/>
      <c r="K98" s="156"/>
      <c r="L98" s="156">
        <f>SUM(L97)</f>
        <v>0</v>
      </c>
      <c r="M98" s="157">
        <f>SUM(M97)</f>
        <v>0</v>
      </c>
    </row>
    <row r="99" spans="11:12" ht="12.75">
      <c r="K99" s="173" t="s">
        <v>156</v>
      </c>
      <c r="L99" s="174">
        <f>M98-L98</f>
        <v>0</v>
      </c>
    </row>
    <row r="100" ht="12.75">
      <c r="B100" t="s">
        <v>189</v>
      </c>
    </row>
  </sheetData>
  <sheetProtection selectLockedCells="1" selectUnlockedCells="1"/>
  <mergeCells count="7">
    <mergeCell ref="B93:M94"/>
    <mergeCell ref="B53:M53"/>
    <mergeCell ref="B8:M8"/>
    <mergeCell ref="B9:M9"/>
    <mergeCell ref="B10:M10"/>
    <mergeCell ref="A20:F20"/>
    <mergeCell ref="B77:M77"/>
  </mergeCells>
  <printOptions/>
  <pageMargins left="0.18125" right="0.19305555555555556" top="0.8701388888888889" bottom="0.89027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D6" sqref="D6"/>
    </sheetView>
  </sheetViews>
  <sheetFormatPr defaultColWidth="9.140625" defaultRowHeight="12.75"/>
  <cols>
    <col min="1" max="1" width="5.7109375" style="0" customWidth="1"/>
    <col min="5" max="5" width="30.00390625" style="0" customWidth="1"/>
    <col min="10" max="10" width="5.28125" style="0" customWidth="1"/>
    <col min="12" max="12" width="10.7109375" style="0" customWidth="1"/>
  </cols>
  <sheetData>
    <row r="2" spans="2:10" ht="15.75">
      <c r="B2" s="71" t="s">
        <v>176</v>
      </c>
      <c r="C2" s="1"/>
      <c r="E2" s="1"/>
      <c r="J2" t="s">
        <v>164</v>
      </c>
    </row>
    <row r="4" spans="5:7" ht="15.75">
      <c r="E4" s="72" t="s">
        <v>78</v>
      </c>
      <c r="G4" t="s">
        <v>0</v>
      </c>
    </row>
    <row r="5" ht="15.75">
      <c r="E5" s="71"/>
    </row>
    <row r="6" spans="1:13" ht="12.75">
      <c r="A6" s="3" t="s">
        <v>79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" customHeight="1">
      <c r="A7" s="3" t="s">
        <v>80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3"/>
    </row>
    <row r="8" spans="1:13" ht="15" customHeight="1">
      <c r="A8" s="31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31"/>
    </row>
    <row r="9" spans="1:13" ht="36">
      <c r="A9" s="6" t="s">
        <v>6</v>
      </c>
      <c r="B9" s="6" t="s">
        <v>31</v>
      </c>
      <c r="C9" s="6" t="s">
        <v>7</v>
      </c>
      <c r="D9" s="6" t="s">
        <v>8</v>
      </c>
      <c r="E9" s="6" t="s">
        <v>9</v>
      </c>
      <c r="F9" s="6" t="s">
        <v>10</v>
      </c>
      <c r="G9" s="6" t="s">
        <v>11</v>
      </c>
      <c r="H9" s="6" t="s">
        <v>12</v>
      </c>
      <c r="I9" s="6" t="s">
        <v>13</v>
      </c>
      <c r="J9" s="6" t="s">
        <v>14</v>
      </c>
      <c r="K9" s="6" t="s">
        <v>81</v>
      </c>
      <c r="L9" s="6" t="s">
        <v>16</v>
      </c>
      <c r="M9" s="6" t="s">
        <v>17</v>
      </c>
    </row>
    <row r="10" spans="1:13" ht="15" customHeight="1">
      <c r="A10" s="11">
        <v>1</v>
      </c>
      <c r="B10" s="11"/>
      <c r="C10" s="11"/>
      <c r="D10" s="11" t="s">
        <v>24</v>
      </c>
      <c r="E10" s="11" t="s">
        <v>54</v>
      </c>
      <c r="F10" s="11" t="s">
        <v>23</v>
      </c>
      <c r="G10" s="11">
        <v>72</v>
      </c>
      <c r="H10" s="11"/>
      <c r="I10" s="152"/>
      <c r="J10" s="151"/>
      <c r="K10" s="152">
        <f>I10*J10+I10</f>
        <v>0</v>
      </c>
      <c r="L10" s="152">
        <f>G10*I10</f>
        <v>0</v>
      </c>
      <c r="M10" s="152">
        <f>L10*J10+L10</f>
        <v>0</v>
      </c>
    </row>
    <row r="11" spans="1:13" ht="15" customHeight="1">
      <c r="A11" s="11">
        <v>2</v>
      </c>
      <c r="B11" s="11"/>
      <c r="C11" s="11"/>
      <c r="D11" s="11" t="s">
        <v>25</v>
      </c>
      <c r="E11" s="11" t="s">
        <v>54</v>
      </c>
      <c r="F11" s="11" t="s">
        <v>23</v>
      </c>
      <c r="G11" s="11">
        <v>468</v>
      </c>
      <c r="H11" s="11"/>
      <c r="I11" s="152"/>
      <c r="J11" s="151"/>
      <c r="K11" s="152">
        <f>I11*J11+I11</f>
        <v>0</v>
      </c>
      <c r="L11" s="152">
        <f>G11*I11</f>
        <v>0</v>
      </c>
      <c r="M11" s="152">
        <f>L11*J11+L11</f>
        <v>0</v>
      </c>
    </row>
    <row r="12" spans="1:13" ht="12.75">
      <c r="A12" s="74"/>
      <c r="B12" s="75" t="s">
        <v>27</v>
      </c>
      <c r="C12" s="75"/>
      <c r="D12" s="75"/>
      <c r="E12" s="75"/>
      <c r="F12" s="75"/>
      <c r="G12" s="75"/>
      <c r="H12" s="75"/>
      <c r="I12" s="159"/>
      <c r="J12" s="147"/>
      <c r="K12" s="147"/>
      <c r="L12" s="159">
        <f>SUM(L10:L11)</f>
        <v>0</v>
      </c>
      <c r="M12" s="160">
        <f>SUM(M10:M11)</f>
        <v>0</v>
      </c>
    </row>
    <row r="13" spans="1:13" ht="12.7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t="s">
        <v>157</v>
      </c>
      <c r="L13" s="175">
        <f>M12-L12</f>
        <v>0</v>
      </c>
      <c r="M13" s="76"/>
    </row>
    <row r="15" spans="2:5" ht="12.75">
      <c r="B15" s="3"/>
      <c r="C15" s="40"/>
      <c r="D15" s="3"/>
      <c r="E15" s="3"/>
    </row>
  </sheetData>
  <sheetProtection selectLockedCells="1" selectUnlockedCells="1"/>
  <printOptions/>
  <pageMargins left="0.4798611111111111" right="0.3701388888888889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0"/>
  <sheetViews>
    <sheetView tabSelected="1" workbookViewId="0" topLeftCell="A37">
      <selection activeCell="F29" sqref="F29"/>
    </sheetView>
  </sheetViews>
  <sheetFormatPr defaultColWidth="9.140625" defaultRowHeight="12.75"/>
  <cols>
    <col min="1" max="1" width="4.8515625" style="0" customWidth="1"/>
    <col min="3" max="3" width="12.00390625" style="0" customWidth="1"/>
    <col min="5" max="5" width="39.28125" style="0" customWidth="1"/>
    <col min="6" max="6" width="7.28125" style="0" customWidth="1"/>
    <col min="7" max="7" width="7.8515625" style="0" customWidth="1"/>
    <col min="8" max="8" width="7.421875" style="0" customWidth="1"/>
    <col min="10" max="10" width="5.28125" style="0" customWidth="1"/>
  </cols>
  <sheetData>
    <row r="1" spans="5:11" ht="12.75">
      <c r="E1" s="199" t="s">
        <v>0</v>
      </c>
      <c r="I1" t="s">
        <v>165</v>
      </c>
      <c r="K1" s="188" t="s">
        <v>200</v>
      </c>
    </row>
    <row r="2" spans="2:5" ht="15.75">
      <c r="B2" s="71" t="s">
        <v>177</v>
      </c>
      <c r="E2" s="71" t="s">
        <v>82</v>
      </c>
    </row>
    <row r="3" spans="2:5" ht="9.75" customHeight="1">
      <c r="B3" s="71"/>
      <c r="E3" s="71"/>
    </row>
    <row r="4" spans="1:13" ht="15" customHeight="1">
      <c r="A4" s="3"/>
      <c r="B4" s="3" t="s">
        <v>83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" customHeight="1">
      <c r="A5" s="3"/>
      <c r="B5" s="3" t="s">
        <v>84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36">
      <c r="A6" s="6" t="s">
        <v>6</v>
      </c>
      <c r="B6" s="6" t="s">
        <v>31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85</v>
      </c>
      <c r="I6" s="6" t="s">
        <v>13</v>
      </c>
      <c r="J6" s="6" t="s">
        <v>14</v>
      </c>
      <c r="K6" s="6" t="s">
        <v>42</v>
      </c>
      <c r="L6" s="6" t="s">
        <v>86</v>
      </c>
      <c r="M6" s="6" t="s">
        <v>17</v>
      </c>
    </row>
    <row r="7" spans="1:13" ht="38.25" customHeight="1">
      <c r="A7" s="11">
        <v>1</v>
      </c>
      <c r="B7" s="11"/>
      <c r="C7" s="11"/>
      <c r="D7" s="11">
        <v>1</v>
      </c>
      <c r="E7" s="187" t="s">
        <v>203</v>
      </c>
      <c r="F7" s="11" t="s">
        <v>21</v>
      </c>
      <c r="G7" s="11">
        <v>106</v>
      </c>
      <c r="H7" s="11"/>
      <c r="I7" s="152"/>
      <c r="J7" s="151"/>
      <c r="K7" s="152">
        <f>I7*J7+I7</f>
        <v>0</v>
      </c>
      <c r="L7" s="152">
        <f>G7*I7</f>
        <v>0</v>
      </c>
      <c r="M7" s="152">
        <f>L7*J7+L7</f>
        <v>0</v>
      </c>
    </row>
    <row r="8" spans="1:13" ht="15" customHeight="1">
      <c r="A8" s="10">
        <v>2</v>
      </c>
      <c r="B8" s="10"/>
      <c r="C8" s="10"/>
      <c r="D8" s="10" t="s">
        <v>24</v>
      </c>
      <c r="E8" s="10" t="s">
        <v>87</v>
      </c>
      <c r="F8" s="10" t="s">
        <v>23</v>
      </c>
      <c r="G8" s="12">
        <v>2570</v>
      </c>
      <c r="H8" s="10"/>
      <c r="I8" s="152"/>
      <c r="J8" s="143"/>
      <c r="K8" s="152">
        <f>I8*J8+I8</f>
        <v>0</v>
      </c>
      <c r="L8" s="152">
        <f>G8*I8</f>
        <v>0</v>
      </c>
      <c r="M8" s="152">
        <f>L8*J8+L8</f>
        <v>0</v>
      </c>
    </row>
    <row r="9" spans="1:13" ht="15" customHeight="1">
      <c r="A9" s="11">
        <v>3</v>
      </c>
      <c r="B9" s="10"/>
      <c r="C9" s="10"/>
      <c r="D9" s="10" t="s">
        <v>25</v>
      </c>
      <c r="E9" s="10" t="s">
        <v>88</v>
      </c>
      <c r="F9" s="10" t="s">
        <v>58</v>
      </c>
      <c r="G9" s="12">
        <v>2760</v>
      </c>
      <c r="H9" s="10"/>
      <c r="I9" s="152"/>
      <c r="J9" s="143"/>
      <c r="K9" s="152">
        <f>I9*J9+I9</f>
        <v>0</v>
      </c>
      <c r="L9" s="152">
        <f>G9*I9</f>
        <v>0</v>
      </c>
      <c r="M9" s="152">
        <f>L9*J9+L9</f>
        <v>0</v>
      </c>
    </row>
    <row r="10" spans="1:13" ht="15" customHeight="1">
      <c r="A10" s="10">
        <v>4</v>
      </c>
      <c r="B10" s="10"/>
      <c r="C10" s="10"/>
      <c r="D10" s="10" t="s">
        <v>46</v>
      </c>
      <c r="E10" s="10" t="s">
        <v>89</v>
      </c>
      <c r="F10" s="10" t="s">
        <v>58</v>
      </c>
      <c r="G10" s="12">
        <v>400</v>
      </c>
      <c r="H10" s="10"/>
      <c r="I10" s="152"/>
      <c r="J10" s="143"/>
      <c r="K10" s="152">
        <f>I10*J10+I10</f>
        <v>0</v>
      </c>
      <c r="L10" s="152">
        <f>G10*I10</f>
        <v>0</v>
      </c>
      <c r="M10" s="152">
        <f>L10*J10+L10</f>
        <v>0</v>
      </c>
    </row>
    <row r="11" spans="1:13" ht="15" customHeight="1">
      <c r="A11" s="11">
        <v>5</v>
      </c>
      <c r="B11" s="10"/>
      <c r="C11" s="10"/>
      <c r="D11" s="10" t="s">
        <v>24</v>
      </c>
      <c r="E11" s="10" t="s">
        <v>90</v>
      </c>
      <c r="F11" s="10" t="s">
        <v>19</v>
      </c>
      <c r="G11" s="12">
        <v>180</v>
      </c>
      <c r="H11" s="10"/>
      <c r="I11" s="152"/>
      <c r="J11" s="143"/>
      <c r="K11" s="152">
        <f>I11*J11+I11</f>
        <v>0</v>
      </c>
      <c r="L11" s="152">
        <f>G11*I11</f>
        <v>0</v>
      </c>
      <c r="M11" s="152">
        <f>L11*J11+L11</f>
        <v>0</v>
      </c>
    </row>
    <row r="12" spans="1:13" ht="15" customHeight="1">
      <c r="A12" s="10"/>
      <c r="B12" s="19" t="s">
        <v>27</v>
      </c>
      <c r="C12" s="20"/>
      <c r="D12" s="20"/>
      <c r="E12" s="20"/>
      <c r="F12" s="20"/>
      <c r="G12" s="21"/>
      <c r="H12" s="20"/>
      <c r="I12" s="161"/>
      <c r="J12" s="141"/>
      <c r="K12" s="141"/>
      <c r="L12" s="161">
        <f>SUM(L7:L11)</f>
        <v>0</v>
      </c>
      <c r="M12" s="142">
        <f>SUM(M7:M11)</f>
        <v>0</v>
      </c>
    </row>
    <row r="13" spans="2:13" ht="10.5" customHeight="1">
      <c r="B13" s="189"/>
      <c r="C13" s="176" t="s">
        <v>216</v>
      </c>
      <c r="D13" s="77"/>
      <c r="E13" s="77"/>
      <c r="F13" s="77"/>
      <c r="G13" s="78"/>
      <c r="H13" s="77"/>
      <c r="I13" s="79"/>
      <c r="J13" s="77"/>
      <c r="K13" s="176" t="s">
        <v>156</v>
      </c>
      <c r="L13" s="177">
        <f>M12-L12</f>
        <v>0</v>
      </c>
      <c r="M13" s="25"/>
    </row>
    <row r="14" spans="1:13" ht="15" customHeight="1">
      <c r="A14" s="23"/>
      <c r="B14" s="23"/>
      <c r="C14" s="23"/>
      <c r="D14" s="23"/>
      <c r="E14" s="23"/>
      <c r="F14" s="23"/>
      <c r="G14" s="24"/>
      <c r="H14" s="23"/>
      <c r="I14" s="81"/>
      <c r="J14" s="23"/>
      <c r="K14" s="98"/>
      <c r="L14" s="178"/>
      <c r="M14" s="14"/>
    </row>
    <row r="15" spans="1:13" ht="13.5" customHeight="1">
      <c r="A15" s="23"/>
      <c r="B15" s="80"/>
      <c r="C15" s="23"/>
      <c r="D15" s="23"/>
      <c r="E15" s="23" t="s">
        <v>0</v>
      </c>
      <c r="F15" s="23"/>
      <c r="G15" s="24"/>
      <c r="H15" s="23"/>
      <c r="I15" s="183"/>
      <c r="J15" s="98" t="s">
        <v>166</v>
      </c>
      <c r="K15" s="23"/>
      <c r="L15" s="193" t="s">
        <v>200</v>
      </c>
      <c r="M15" s="193"/>
    </row>
    <row r="16" spans="1:13" ht="15" customHeight="1">
      <c r="A16" s="23"/>
      <c r="B16" s="28" t="s">
        <v>178</v>
      </c>
      <c r="C16" s="23"/>
      <c r="D16" s="23"/>
      <c r="E16" s="82" t="s">
        <v>91</v>
      </c>
      <c r="F16" s="23"/>
      <c r="G16" s="24"/>
      <c r="H16" s="23"/>
      <c r="I16" s="81"/>
      <c r="J16" s="23"/>
      <c r="K16" s="23"/>
      <c r="L16" s="8"/>
      <c r="M16" s="14"/>
    </row>
    <row r="17" spans="1:13" ht="15" customHeight="1">
      <c r="A17" s="23"/>
      <c r="B17" s="83" t="s">
        <v>92</v>
      </c>
      <c r="C17" s="23"/>
      <c r="D17" s="23"/>
      <c r="E17" s="23"/>
      <c r="F17" s="23"/>
      <c r="G17" s="24"/>
      <c r="H17" s="23"/>
      <c r="I17" s="81"/>
      <c r="J17" s="23"/>
      <c r="K17" s="23"/>
      <c r="L17" s="8"/>
      <c r="M17" s="14"/>
    </row>
    <row r="18" spans="1:13" ht="15" customHeight="1">
      <c r="A18" s="23"/>
      <c r="B18" s="83" t="s">
        <v>93</v>
      </c>
      <c r="C18" s="23"/>
      <c r="D18" s="23"/>
      <c r="E18" s="23"/>
      <c r="F18" s="23"/>
      <c r="G18" s="24"/>
      <c r="H18" s="23"/>
      <c r="I18" s="81"/>
      <c r="J18" s="23"/>
      <c r="K18" s="23"/>
      <c r="L18" s="8"/>
      <c r="M18" s="14"/>
    </row>
    <row r="19" spans="1:13" ht="9" customHeight="1">
      <c r="A19" s="84"/>
      <c r="B19" s="52" t="s">
        <v>94</v>
      </c>
      <c r="C19" s="52"/>
      <c r="D19" s="52"/>
      <c r="E19" s="52"/>
      <c r="F19" s="52"/>
      <c r="G19" s="52"/>
      <c r="H19" s="52"/>
      <c r="I19" s="52"/>
      <c r="J19" s="52"/>
      <c r="K19" s="52"/>
      <c r="L19" s="84"/>
      <c r="M19" s="52"/>
    </row>
    <row r="20" spans="1:13" ht="36">
      <c r="A20" s="6" t="s">
        <v>6</v>
      </c>
      <c r="B20" s="6" t="s">
        <v>31</v>
      </c>
      <c r="C20" s="6" t="s">
        <v>7</v>
      </c>
      <c r="D20" s="6" t="s">
        <v>8</v>
      </c>
      <c r="E20" s="6" t="s">
        <v>9</v>
      </c>
      <c r="F20" s="6" t="s">
        <v>10</v>
      </c>
      <c r="G20" s="6" t="s">
        <v>11</v>
      </c>
      <c r="H20" s="6" t="s">
        <v>85</v>
      </c>
      <c r="I20" s="6" t="s">
        <v>13</v>
      </c>
      <c r="J20" s="6" t="s">
        <v>14</v>
      </c>
      <c r="K20" s="6" t="s">
        <v>42</v>
      </c>
      <c r="L20" s="11" t="s">
        <v>16</v>
      </c>
      <c r="M20" s="6" t="s">
        <v>17</v>
      </c>
    </row>
    <row r="21" spans="1:13" ht="36">
      <c r="A21" s="6">
        <v>1</v>
      </c>
      <c r="B21" s="6"/>
      <c r="C21" s="6"/>
      <c r="D21" s="6">
        <v>0</v>
      </c>
      <c r="E21" s="6" t="s">
        <v>95</v>
      </c>
      <c r="F21" s="6" t="s">
        <v>214</v>
      </c>
      <c r="G21" s="6">
        <v>132</v>
      </c>
      <c r="H21" s="6"/>
      <c r="I21" s="162"/>
      <c r="J21" s="163"/>
      <c r="K21" s="162">
        <f>I21*J21+I21</f>
        <v>0</v>
      </c>
      <c r="L21" s="152">
        <f>G21*I21</f>
        <v>0</v>
      </c>
      <c r="M21" s="162">
        <f>L21*J21+L21</f>
        <v>0</v>
      </c>
    </row>
    <row r="22" spans="1:13" ht="15" customHeight="1">
      <c r="A22" s="10">
        <v>2</v>
      </c>
      <c r="B22" s="10"/>
      <c r="C22" s="10"/>
      <c r="D22" s="10" t="s">
        <v>24</v>
      </c>
      <c r="E22" s="10" t="s">
        <v>96</v>
      </c>
      <c r="F22" s="10" t="s">
        <v>23</v>
      </c>
      <c r="G22" s="12">
        <v>276</v>
      </c>
      <c r="H22" s="10"/>
      <c r="I22" s="140"/>
      <c r="J22" s="143"/>
      <c r="K22" s="162">
        <f>I22*J22+I22</f>
        <v>0</v>
      </c>
      <c r="L22" s="152">
        <f>G22*I22</f>
        <v>0</v>
      </c>
      <c r="M22" s="162">
        <f>L22*J22+L22</f>
        <v>0</v>
      </c>
    </row>
    <row r="23" spans="1:13" ht="15" customHeight="1">
      <c r="A23" s="10">
        <v>3</v>
      </c>
      <c r="B23" s="10"/>
      <c r="C23" s="10"/>
      <c r="D23" s="10" t="s">
        <v>46</v>
      </c>
      <c r="E23" s="10" t="s">
        <v>97</v>
      </c>
      <c r="F23" s="10" t="s">
        <v>19</v>
      </c>
      <c r="G23" s="12">
        <v>24</v>
      </c>
      <c r="H23" s="10"/>
      <c r="I23" s="140"/>
      <c r="J23" s="143"/>
      <c r="K23" s="162">
        <f>I23*J23+I23</f>
        <v>0</v>
      </c>
      <c r="L23" s="152">
        <f>G23*I23</f>
        <v>0</v>
      </c>
      <c r="M23" s="162">
        <f>L23*J23+L23</f>
        <v>0</v>
      </c>
    </row>
    <row r="24" spans="1:13" ht="15" customHeight="1">
      <c r="A24" s="10"/>
      <c r="B24" s="10"/>
      <c r="C24" s="10"/>
      <c r="D24" s="57" t="s">
        <v>59</v>
      </c>
      <c r="E24" s="10" t="s">
        <v>98</v>
      </c>
      <c r="F24" s="10" t="s">
        <v>19</v>
      </c>
      <c r="G24" s="12">
        <v>24</v>
      </c>
      <c r="H24" s="10"/>
      <c r="I24" s="140"/>
      <c r="J24" s="143"/>
      <c r="K24" s="162">
        <f>I24*J24+I24</f>
        <v>0</v>
      </c>
      <c r="L24" s="152">
        <f>G24*I24</f>
        <v>0</v>
      </c>
      <c r="M24" s="162">
        <f>L24*J24+L24</f>
        <v>0</v>
      </c>
    </row>
    <row r="25" spans="1:13" ht="15" customHeight="1">
      <c r="A25" s="10"/>
      <c r="B25" s="19" t="s">
        <v>27</v>
      </c>
      <c r="C25" s="20"/>
      <c r="D25" s="20"/>
      <c r="E25" s="20"/>
      <c r="F25" s="20"/>
      <c r="G25" s="21"/>
      <c r="H25" s="20"/>
      <c r="I25" s="141"/>
      <c r="J25" s="141"/>
      <c r="K25" s="141"/>
      <c r="L25" s="161">
        <f>SUM(L21:L24)</f>
        <v>0</v>
      </c>
      <c r="M25" s="142">
        <f>SUM(M21:M24)</f>
        <v>0</v>
      </c>
    </row>
    <row r="26" spans="1:13" s="3" customFormat="1" ht="15" customHeight="1">
      <c r="A26"/>
      <c r="B26" s="189"/>
      <c r="C26" s="176" t="s">
        <v>216</v>
      </c>
      <c r="D26" s="77"/>
      <c r="E26" s="77"/>
      <c r="F26" s="23"/>
      <c r="G26" s="24"/>
      <c r="H26" s="23"/>
      <c r="I26" s="14"/>
      <c r="J26" s="23"/>
      <c r="K26" s="98" t="s">
        <v>157</v>
      </c>
      <c r="L26" s="178">
        <f>M25-L25</f>
        <v>0</v>
      </c>
      <c r="M26" s="14"/>
    </row>
    <row r="27" spans="1:13" s="3" customFormat="1" ht="15" customHeight="1">
      <c r="A27" s="23"/>
      <c r="B27" s="23"/>
      <c r="C27" s="23"/>
      <c r="D27" s="23"/>
      <c r="E27" s="23"/>
      <c r="F27" s="23"/>
      <c r="G27" s="24"/>
      <c r="H27" s="23"/>
      <c r="I27" s="14"/>
      <c r="J27" s="23"/>
      <c r="K27" s="23"/>
      <c r="L27" s="8"/>
      <c r="M27" s="14"/>
    </row>
    <row r="28" spans="1:13" s="3" customFormat="1" ht="15" customHeight="1">
      <c r="A28" s="23"/>
      <c r="B28" s="23"/>
      <c r="C28" s="23"/>
      <c r="D28" s="23"/>
      <c r="E28" s="23"/>
      <c r="F28" s="23"/>
      <c r="G28" s="24"/>
      <c r="H28" s="23"/>
      <c r="I28" s="14"/>
      <c r="J28" s="23"/>
      <c r="K28" s="23"/>
      <c r="L28" s="8"/>
      <c r="M28" s="14"/>
    </row>
    <row r="29" spans="1:13" s="3" customFormat="1" ht="15" customHeight="1">
      <c r="A29" s="23"/>
      <c r="B29" s="23"/>
      <c r="C29" s="23"/>
      <c r="D29" s="23"/>
      <c r="E29" s="23"/>
      <c r="F29" s="23"/>
      <c r="G29" s="24"/>
      <c r="H29" s="23"/>
      <c r="I29" s="14"/>
      <c r="J29" s="23"/>
      <c r="K29" s="23"/>
      <c r="L29" s="8"/>
      <c r="M29" s="14"/>
    </row>
    <row r="30" spans="1:13" ht="15" customHeight="1">
      <c r="A30" s="23"/>
      <c r="B30" s="23"/>
      <c r="C30" s="23"/>
      <c r="D30" s="23"/>
      <c r="E30" s="23"/>
      <c r="F30" s="23"/>
      <c r="G30" s="24"/>
      <c r="H30" s="23"/>
      <c r="I30" s="14"/>
      <c r="J30" s="23"/>
      <c r="K30" s="23"/>
      <c r="L30" s="8"/>
      <c r="M30" s="14"/>
    </row>
    <row r="31" spans="1:13" ht="15" customHeight="1">
      <c r="A31" s="23"/>
      <c r="B31" s="23"/>
      <c r="C31" s="23"/>
      <c r="D31" s="23"/>
      <c r="E31" s="23"/>
      <c r="F31" s="23"/>
      <c r="G31" s="24"/>
      <c r="H31" s="23"/>
      <c r="I31" s="14"/>
      <c r="J31" s="23"/>
      <c r="K31" s="23"/>
      <c r="L31" s="8"/>
      <c r="M31" s="14"/>
    </row>
    <row r="32" spans="1:13" ht="15" customHeight="1">
      <c r="A32" s="23"/>
      <c r="B32" s="23"/>
      <c r="C32" s="23"/>
      <c r="D32" s="23"/>
      <c r="E32" s="23" t="s">
        <v>0</v>
      </c>
      <c r="F32" s="23"/>
      <c r="G32" s="24"/>
      <c r="H32" s="23"/>
      <c r="I32" s="14"/>
      <c r="J32" s="98" t="s">
        <v>167</v>
      </c>
      <c r="K32" s="23"/>
      <c r="L32" s="8"/>
      <c r="M32" s="14"/>
    </row>
    <row r="33" spans="1:13" ht="15" customHeight="1">
      <c r="A33" s="23"/>
      <c r="B33" s="28" t="s">
        <v>179</v>
      </c>
      <c r="C33" s="23"/>
      <c r="D33" s="23"/>
      <c r="E33" s="82" t="s">
        <v>99</v>
      </c>
      <c r="F33" s="23"/>
      <c r="G33" s="24"/>
      <c r="H33" s="23"/>
      <c r="I33" s="14"/>
      <c r="J33" s="23"/>
      <c r="K33" s="23"/>
      <c r="L33" s="8"/>
      <c r="M33" s="14"/>
    </row>
    <row r="34" spans="1:13" ht="15" customHeight="1">
      <c r="A34" s="23"/>
      <c r="B34" s="23"/>
      <c r="C34" s="23"/>
      <c r="D34" s="23"/>
      <c r="E34" s="23"/>
      <c r="F34" s="23"/>
      <c r="G34" s="24"/>
      <c r="H34" s="23"/>
      <c r="I34" s="14"/>
      <c r="J34" s="23"/>
      <c r="K34" s="23"/>
      <c r="L34" s="8"/>
      <c r="M34" s="14"/>
    </row>
    <row r="35" spans="1:13" ht="12.75">
      <c r="A35" s="85"/>
      <c r="B35" s="86" t="s">
        <v>100</v>
      </c>
      <c r="C35" s="86"/>
      <c r="D35" s="86"/>
      <c r="E35" s="86"/>
      <c r="F35" s="85"/>
      <c r="G35" s="85"/>
      <c r="H35" s="85"/>
      <c r="I35" s="85"/>
      <c r="J35" s="85"/>
      <c r="K35" s="85"/>
      <c r="L35" s="84"/>
      <c r="M35" s="85"/>
    </row>
    <row r="36" spans="1:13" ht="36">
      <c r="A36" s="6" t="s">
        <v>6</v>
      </c>
      <c r="B36" s="6" t="s">
        <v>31</v>
      </c>
      <c r="C36" s="6" t="s">
        <v>7</v>
      </c>
      <c r="D36" s="6" t="s">
        <v>8</v>
      </c>
      <c r="E36" s="6" t="s">
        <v>9</v>
      </c>
      <c r="F36" s="6" t="s">
        <v>10</v>
      </c>
      <c r="G36" s="6" t="s">
        <v>11</v>
      </c>
      <c r="H36" s="6" t="s">
        <v>85</v>
      </c>
      <c r="I36" s="6" t="s">
        <v>13</v>
      </c>
      <c r="J36" s="6" t="s">
        <v>14</v>
      </c>
      <c r="K36" s="6" t="s">
        <v>42</v>
      </c>
      <c r="L36" s="11" t="s">
        <v>16</v>
      </c>
      <c r="M36" s="6" t="s">
        <v>17</v>
      </c>
    </row>
    <row r="37" spans="1:23" ht="26.25" customHeight="1">
      <c r="A37" s="10">
        <v>1</v>
      </c>
      <c r="B37" s="10"/>
      <c r="C37" s="10"/>
      <c r="D37" s="10">
        <v>1</v>
      </c>
      <c r="E37" s="11" t="s">
        <v>101</v>
      </c>
      <c r="F37" s="10" t="s">
        <v>21</v>
      </c>
      <c r="G37" s="10">
        <v>336</v>
      </c>
      <c r="H37" s="10"/>
      <c r="I37" s="140"/>
      <c r="J37" s="143"/>
      <c r="K37" s="140">
        <f>I37*J37+I37</f>
        <v>0</v>
      </c>
      <c r="L37" s="152">
        <f>G37*I37</f>
        <v>0</v>
      </c>
      <c r="M37" s="140">
        <f>L37*J37+L37</f>
        <v>0</v>
      </c>
      <c r="N37" s="67"/>
      <c r="O37" s="67"/>
      <c r="P37" s="67"/>
      <c r="Q37" s="67"/>
      <c r="R37" s="67"/>
      <c r="S37" s="67"/>
      <c r="T37" s="67"/>
      <c r="U37" s="67"/>
      <c r="V37" s="67"/>
      <c r="W37" s="67"/>
    </row>
    <row r="38" spans="1:23" ht="24.75" customHeight="1">
      <c r="A38" s="10">
        <v>2</v>
      </c>
      <c r="B38" s="10"/>
      <c r="C38" s="10"/>
      <c r="D38" s="10">
        <v>0</v>
      </c>
      <c r="E38" s="11" t="s">
        <v>102</v>
      </c>
      <c r="F38" s="10" t="s">
        <v>21</v>
      </c>
      <c r="G38" s="10">
        <v>492</v>
      </c>
      <c r="H38" s="10"/>
      <c r="I38" s="140"/>
      <c r="J38" s="143"/>
      <c r="K38" s="140">
        <f>I38*J38+I38</f>
        <v>0</v>
      </c>
      <c r="L38" s="152">
        <f>G38*I38</f>
        <v>0</v>
      </c>
      <c r="M38" s="140">
        <f>L38*J38+L38</f>
        <v>0</v>
      </c>
      <c r="N38" s="67"/>
      <c r="O38" s="67"/>
      <c r="P38" s="67"/>
      <c r="Q38" s="67"/>
      <c r="R38" s="67"/>
      <c r="S38" s="67"/>
      <c r="T38" s="67"/>
      <c r="U38" s="67"/>
      <c r="V38" s="67"/>
      <c r="W38" s="67"/>
    </row>
    <row r="39" spans="1:23" ht="15" customHeight="1">
      <c r="A39" s="10"/>
      <c r="B39" s="19" t="s">
        <v>27</v>
      </c>
      <c r="C39" s="20"/>
      <c r="D39" s="20"/>
      <c r="E39" s="20"/>
      <c r="F39" s="20"/>
      <c r="G39" s="20"/>
      <c r="H39" s="20"/>
      <c r="I39" s="141"/>
      <c r="J39" s="141"/>
      <c r="K39" s="141"/>
      <c r="L39" s="161">
        <f>SUM(L37:L38)</f>
        <v>0</v>
      </c>
      <c r="M39" s="142">
        <f>SUM(M37:M38)</f>
        <v>0</v>
      </c>
      <c r="N39" s="67"/>
      <c r="O39" s="67"/>
      <c r="P39" s="67"/>
      <c r="Q39" s="67"/>
      <c r="R39" s="67"/>
      <c r="S39" s="67"/>
      <c r="T39" s="67"/>
      <c r="U39" s="67"/>
      <c r="V39" s="67"/>
      <c r="W39" s="67"/>
    </row>
    <row r="40" spans="1:23" ht="15" customHeight="1">
      <c r="A40" s="77"/>
      <c r="B40" s="77"/>
      <c r="C40" s="77"/>
      <c r="D40" s="77"/>
      <c r="E40" s="77"/>
      <c r="F40" s="77"/>
      <c r="G40" s="77"/>
      <c r="H40" s="77"/>
      <c r="I40" s="25"/>
      <c r="J40" s="77"/>
      <c r="K40" s="98" t="s">
        <v>157</v>
      </c>
      <c r="L40" s="79">
        <f>M39-L39</f>
        <v>0</v>
      </c>
      <c r="M40" s="77"/>
      <c r="N40" s="67"/>
      <c r="O40" s="67"/>
      <c r="P40" s="67"/>
      <c r="Q40" s="67"/>
      <c r="R40" s="67"/>
      <c r="S40" s="67"/>
      <c r="T40" s="67"/>
      <c r="U40" s="67"/>
      <c r="V40" s="67"/>
      <c r="W40" s="67"/>
    </row>
    <row r="41" spans="1:23" ht="15" customHeight="1">
      <c r="A41" s="23"/>
      <c r="B41" s="23"/>
      <c r="C41" s="23"/>
      <c r="D41" s="23"/>
      <c r="E41" s="23"/>
      <c r="F41" s="23"/>
      <c r="G41" s="23"/>
      <c r="H41" s="23"/>
      <c r="I41" s="14"/>
      <c r="J41" s="23"/>
      <c r="K41" s="23"/>
      <c r="L41" s="81"/>
      <c r="M41" s="23"/>
      <c r="N41" s="67"/>
      <c r="O41" s="67"/>
      <c r="P41" s="67"/>
      <c r="Q41" s="67"/>
      <c r="R41" s="67"/>
      <c r="S41" s="67"/>
      <c r="T41" s="67"/>
      <c r="U41" s="67"/>
      <c r="V41" s="67"/>
      <c r="W41" s="67"/>
    </row>
    <row r="42" spans="1:23" ht="15" customHeight="1">
      <c r="A42" s="23"/>
      <c r="B42" s="23"/>
      <c r="C42" s="23"/>
      <c r="D42" s="23"/>
      <c r="E42" s="23" t="s">
        <v>0</v>
      </c>
      <c r="F42" s="23"/>
      <c r="G42" s="23"/>
      <c r="H42" s="23"/>
      <c r="I42" s="173" t="s">
        <v>168</v>
      </c>
      <c r="J42" s="23"/>
      <c r="K42" s="23"/>
      <c r="L42" s="8"/>
      <c r="M42" s="23"/>
      <c r="N42" s="67"/>
      <c r="O42" s="67"/>
      <c r="P42" s="67"/>
      <c r="Q42" s="67"/>
      <c r="R42" s="67"/>
      <c r="S42" s="67"/>
      <c r="T42" s="67"/>
      <c r="U42" s="67"/>
      <c r="V42" s="67"/>
      <c r="W42" s="67"/>
    </row>
    <row r="43" spans="1:23" ht="15" customHeight="1">
      <c r="A43" s="23"/>
      <c r="B43" s="28" t="s">
        <v>180</v>
      </c>
      <c r="C43" s="23"/>
      <c r="D43" s="23"/>
      <c r="E43" s="82" t="s">
        <v>103</v>
      </c>
      <c r="F43" s="23"/>
      <c r="G43" s="23"/>
      <c r="H43" s="23"/>
      <c r="I43" s="14"/>
      <c r="J43" s="23"/>
      <c r="K43" s="23"/>
      <c r="L43" s="8"/>
      <c r="M43" s="23"/>
      <c r="N43" s="67"/>
      <c r="O43" s="67"/>
      <c r="P43" s="67"/>
      <c r="Q43" s="67"/>
      <c r="R43" s="67"/>
      <c r="S43" s="67"/>
      <c r="T43" s="67"/>
      <c r="U43" s="67"/>
      <c r="V43" s="67"/>
      <c r="W43" s="67"/>
    </row>
    <row r="44" spans="1:23" ht="15" customHeight="1">
      <c r="A44" s="23"/>
      <c r="B44" s="23"/>
      <c r="C44" s="23"/>
      <c r="D44" s="23"/>
      <c r="E44" s="23"/>
      <c r="F44" s="23"/>
      <c r="G44" s="23"/>
      <c r="H44" s="23"/>
      <c r="I44" s="14"/>
      <c r="J44" s="23"/>
      <c r="K44" s="23"/>
      <c r="L44" s="8"/>
      <c r="M44" s="23"/>
      <c r="N44" s="67"/>
      <c r="O44" s="67"/>
      <c r="P44" s="67"/>
      <c r="Q44" s="67"/>
      <c r="R44" s="67"/>
      <c r="S44" s="67"/>
      <c r="T44" s="67"/>
      <c r="U44" s="67"/>
      <c r="V44" s="67"/>
      <c r="W44" s="67"/>
    </row>
    <row r="45" spans="1:23" ht="18" customHeight="1">
      <c r="A45" s="86"/>
      <c r="B45" s="86" t="s">
        <v>104</v>
      </c>
      <c r="C45" s="86"/>
      <c r="D45" s="86"/>
      <c r="E45" s="86"/>
      <c r="F45" s="87"/>
      <c r="G45" s="86"/>
      <c r="H45" s="86"/>
      <c r="I45" s="86"/>
      <c r="J45" s="86"/>
      <c r="K45" s="86"/>
      <c r="L45" s="84"/>
      <c r="M45" s="86"/>
      <c r="N45" s="67"/>
      <c r="O45" s="67"/>
      <c r="P45" s="67"/>
      <c r="Q45" s="67"/>
      <c r="R45" s="67"/>
      <c r="S45" s="67"/>
      <c r="T45" s="67"/>
      <c r="U45" s="67"/>
      <c r="V45" s="67"/>
      <c r="W45" s="67"/>
    </row>
    <row r="46" spans="1:22" ht="36">
      <c r="A46" s="6" t="s">
        <v>6</v>
      </c>
      <c r="B46" s="6" t="s">
        <v>31</v>
      </c>
      <c r="C46" s="6" t="s">
        <v>7</v>
      </c>
      <c r="D46" s="6" t="s">
        <v>8</v>
      </c>
      <c r="E46" s="6" t="s">
        <v>9</v>
      </c>
      <c r="F46" s="6" t="s">
        <v>10</v>
      </c>
      <c r="G46" s="6" t="s">
        <v>11</v>
      </c>
      <c r="H46" s="6" t="s">
        <v>105</v>
      </c>
      <c r="I46" s="6" t="s">
        <v>13</v>
      </c>
      <c r="J46" s="6" t="s">
        <v>14</v>
      </c>
      <c r="K46" s="6" t="s">
        <v>42</v>
      </c>
      <c r="L46" s="11" t="s">
        <v>16</v>
      </c>
      <c r="M46" s="6" t="s">
        <v>17</v>
      </c>
      <c r="N46" s="3"/>
      <c r="O46" s="3"/>
      <c r="P46" s="3"/>
      <c r="Q46" s="3"/>
      <c r="R46" s="3"/>
      <c r="S46" s="3"/>
      <c r="T46" s="3"/>
      <c r="U46" s="3"/>
      <c r="V46" s="3"/>
    </row>
    <row r="47" spans="1:22" ht="15" customHeight="1">
      <c r="A47" s="10">
        <v>1</v>
      </c>
      <c r="B47" s="10"/>
      <c r="C47" s="11"/>
      <c r="D47" s="10">
        <v>5</v>
      </c>
      <c r="E47" s="10" t="s">
        <v>106</v>
      </c>
      <c r="F47" s="10" t="s">
        <v>23</v>
      </c>
      <c r="G47" s="10">
        <v>168</v>
      </c>
      <c r="H47" s="10"/>
      <c r="I47" s="140"/>
      <c r="J47" s="143"/>
      <c r="K47" s="140">
        <f>I47*J47+I47</f>
        <v>0</v>
      </c>
      <c r="L47" s="152">
        <f>G47*I47</f>
        <v>0</v>
      </c>
      <c r="M47" s="140">
        <f>L47*J47+L47</f>
        <v>0</v>
      </c>
      <c r="N47" s="3"/>
      <c r="O47" s="3"/>
      <c r="P47" s="3"/>
      <c r="Q47" s="3"/>
      <c r="R47" s="3"/>
      <c r="S47" s="3"/>
      <c r="T47" s="3"/>
      <c r="U47" s="3"/>
      <c r="V47" s="3"/>
    </row>
    <row r="48" spans="1:22" ht="24.75" customHeight="1">
      <c r="A48" s="10">
        <v>2</v>
      </c>
      <c r="B48" s="10"/>
      <c r="C48" s="11"/>
      <c r="D48" s="10" t="s">
        <v>24</v>
      </c>
      <c r="E48" s="10" t="s">
        <v>107</v>
      </c>
      <c r="F48" s="10" t="s">
        <v>23</v>
      </c>
      <c r="G48" s="10">
        <v>348</v>
      </c>
      <c r="H48" s="10"/>
      <c r="I48" s="140"/>
      <c r="J48" s="143"/>
      <c r="K48" s="140">
        <f>I48*J48+I48</f>
        <v>0</v>
      </c>
      <c r="L48" s="152">
        <f>G48*I48</f>
        <v>0</v>
      </c>
      <c r="M48" s="140">
        <f>L48*J48+L48</f>
        <v>0</v>
      </c>
      <c r="N48" s="3"/>
      <c r="O48" s="3"/>
      <c r="P48" s="3"/>
      <c r="Q48" s="3"/>
      <c r="R48" s="3"/>
      <c r="S48" s="3"/>
      <c r="T48" s="3"/>
      <c r="U48" s="3"/>
      <c r="V48" s="3"/>
    </row>
    <row r="49" spans="1:13" ht="18" customHeight="1">
      <c r="A49" s="43"/>
      <c r="B49" s="61" t="s">
        <v>27</v>
      </c>
      <c r="C49" s="38"/>
      <c r="D49" s="62"/>
      <c r="E49" s="62"/>
      <c r="F49" s="88"/>
      <c r="G49" s="88"/>
      <c r="H49" s="88"/>
      <c r="I49" s="164"/>
      <c r="J49" s="141"/>
      <c r="K49" s="141"/>
      <c r="L49" s="164">
        <f>SUM(L47:L48)</f>
        <v>0</v>
      </c>
      <c r="M49" s="165">
        <f>SUM(M47:M48)</f>
        <v>0</v>
      </c>
    </row>
    <row r="50" spans="1:13" ht="12.75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98" t="s">
        <v>157</v>
      </c>
      <c r="L50" s="179">
        <f>M49-L49</f>
        <v>0</v>
      </c>
      <c r="M50" s="89"/>
    </row>
    <row r="51" spans="1:13" ht="15">
      <c r="A51" s="42"/>
      <c r="B51" s="42"/>
      <c r="C51" s="42"/>
      <c r="D51" s="42"/>
      <c r="E51" s="80"/>
      <c r="F51" s="42"/>
      <c r="G51" s="42"/>
      <c r="H51" s="42"/>
      <c r="I51" s="42"/>
      <c r="J51" s="42"/>
      <c r="K51" s="42"/>
      <c r="L51" s="42"/>
      <c r="M51" s="42"/>
    </row>
    <row r="52" spans="1:13" ht="12.75">
      <c r="A52" s="23"/>
      <c r="B52" s="3"/>
      <c r="C52" s="40"/>
      <c r="D52" s="3"/>
      <c r="E52" s="3"/>
      <c r="F52" s="8"/>
      <c r="G52" s="8"/>
      <c r="H52" s="8"/>
      <c r="I52" s="8"/>
      <c r="J52" s="8"/>
      <c r="K52" s="8"/>
      <c r="L52" s="8"/>
      <c r="M52" s="42"/>
    </row>
    <row r="53" spans="1:13" ht="12.75">
      <c r="A53" s="23"/>
      <c r="B53" s="23"/>
      <c r="C53" s="23"/>
      <c r="D53" s="8"/>
      <c r="E53" s="8"/>
      <c r="F53" s="23"/>
      <c r="G53" s="23"/>
      <c r="H53" s="23"/>
      <c r="I53" s="23"/>
      <c r="J53" s="23"/>
      <c r="K53" s="23"/>
      <c r="L53" s="23"/>
      <c r="M53" s="42"/>
    </row>
    <row r="54" spans="1:13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  <row r="56" spans="1:13" ht="12.75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</row>
    <row r="57" spans="1:13" ht="12.75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</row>
    <row r="58" spans="1:13" ht="12.75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</row>
    <row r="59" spans="1:13" ht="12.75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</row>
    <row r="60" spans="1:13" ht="12.75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</row>
  </sheetData>
  <sheetProtection selectLockedCells="1" selectUnlockedCells="1"/>
  <mergeCells count="1">
    <mergeCell ref="L15:M15"/>
  </mergeCells>
  <printOptions/>
  <pageMargins left="0.2625" right="0.2298611111111111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3">
      <selection activeCell="G18" sqref="G18"/>
    </sheetView>
  </sheetViews>
  <sheetFormatPr defaultColWidth="9.140625" defaultRowHeight="12.75"/>
  <cols>
    <col min="1" max="1" width="3.421875" style="0" customWidth="1"/>
    <col min="3" max="3" width="15.421875" style="0" customWidth="1"/>
    <col min="4" max="4" width="35.57421875" style="0" customWidth="1"/>
    <col min="8" max="8" width="4.7109375" style="0" customWidth="1"/>
    <col min="9" max="9" width="9.8515625" style="0" customWidth="1"/>
    <col min="10" max="11" width="9.57421875" style="0" customWidth="1"/>
  </cols>
  <sheetData>
    <row r="1" spans="2:9" ht="15.75">
      <c r="B1" s="71" t="s">
        <v>181</v>
      </c>
      <c r="D1" s="71"/>
      <c r="I1" t="s">
        <v>169</v>
      </c>
    </row>
    <row r="2" spans="1:3" ht="15.75">
      <c r="A2" s="90"/>
      <c r="B2" s="91"/>
      <c r="C2" s="90"/>
    </row>
    <row r="3" spans="4:5" ht="15">
      <c r="D3" s="91" t="s">
        <v>108</v>
      </c>
      <c r="E3" t="s">
        <v>109</v>
      </c>
    </row>
    <row r="4" ht="15">
      <c r="D4" s="91"/>
    </row>
    <row r="5" spans="2:4" ht="15">
      <c r="B5" t="s">
        <v>110</v>
      </c>
      <c r="D5" s="91"/>
    </row>
    <row r="6" ht="15">
      <c r="D6" s="91"/>
    </row>
    <row r="7" spans="1:11" ht="12.75">
      <c r="A7" s="40"/>
      <c r="B7" s="40"/>
      <c r="C7" s="39"/>
      <c r="D7" s="40"/>
      <c r="E7" s="40"/>
      <c r="F7" s="40"/>
      <c r="G7" s="35"/>
      <c r="H7" s="40"/>
      <c r="I7" s="40"/>
      <c r="J7" s="35"/>
      <c r="K7" s="35"/>
    </row>
    <row r="8" spans="1:11" ht="18" customHeight="1">
      <c r="A8" s="92"/>
      <c r="B8" s="52" t="s">
        <v>111</v>
      </c>
      <c r="C8" s="93"/>
      <c r="D8" s="92"/>
      <c r="E8" s="92"/>
      <c r="F8" s="92"/>
      <c r="G8" s="93"/>
      <c r="H8" s="93"/>
      <c r="I8" s="93"/>
      <c r="J8" s="93"/>
      <c r="K8" s="94"/>
    </row>
    <row r="9" spans="1:11" ht="42" customHeight="1">
      <c r="A9" s="95" t="s">
        <v>6</v>
      </c>
      <c r="B9" s="11" t="s">
        <v>31</v>
      </c>
      <c r="C9" s="11" t="s">
        <v>7</v>
      </c>
      <c r="D9" s="11" t="s">
        <v>112</v>
      </c>
      <c r="E9" s="11" t="s">
        <v>11</v>
      </c>
      <c r="F9" s="11" t="s">
        <v>32</v>
      </c>
      <c r="G9" s="11" t="s">
        <v>13</v>
      </c>
      <c r="H9" s="11" t="s">
        <v>14</v>
      </c>
      <c r="I9" s="11" t="s">
        <v>42</v>
      </c>
      <c r="J9" s="11" t="s">
        <v>16</v>
      </c>
      <c r="K9" s="11" t="s">
        <v>17</v>
      </c>
    </row>
    <row r="10" spans="1:11" ht="27" customHeight="1">
      <c r="A10" s="34">
        <v>1</v>
      </c>
      <c r="B10" s="34"/>
      <c r="C10" s="34"/>
      <c r="D10" s="59" t="s">
        <v>113</v>
      </c>
      <c r="E10" s="34">
        <v>300</v>
      </c>
      <c r="F10" s="34"/>
      <c r="G10" s="145"/>
      <c r="H10" s="149"/>
      <c r="I10" s="145">
        <f>G10*H10+G10</f>
        <v>0</v>
      </c>
      <c r="J10" s="145">
        <f>E10*G10</f>
        <v>0</v>
      </c>
      <c r="K10" s="145">
        <f>J10*H10+J10</f>
        <v>0</v>
      </c>
    </row>
    <row r="11" spans="1:11" ht="27.75" customHeight="1">
      <c r="A11" s="34">
        <v>2</v>
      </c>
      <c r="B11" s="34"/>
      <c r="C11" s="34"/>
      <c r="D11" s="11" t="s">
        <v>114</v>
      </c>
      <c r="E11" s="34">
        <v>50</v>
      </c>
      <c r="F11" s="34"/>
      <c r="G11" s="145"/>
      <c r="H11" s="149"/>
      <c r="I11" s="145">
        <f>G11*H11+G11</f>
        <v>0</v>
      </c>
      <c r="J11" s="145">
        <f>E11*G11</f>
        <v>0</v>
      </c>
      <c r="K11" s="145">
        <f>J11*H11+J11</f>
        <v>0</v>
      </c>
    </row>
    <row r="12" spans="1:12" ht="16.5" customHeight="1">
      <c r="A12" s="34"/>
      <c r="B12" s="96" t="s">
        <v>27</v>
      </c>
      <c r="C12" s="37"/>
      <c r="D12" s="97"/>
      <c r="E12" s="37"/>
      <c r="F12" s="37"/>
      <c r="G12" s="146"/>
      <c r="H12" s="166"/>
      <c r="I12" s="166"/>
      <c r="J12" s="146">
        <f>SUM(J10:J11)</f>
        <v>0</v>
      </c>
      <c r="K12" s="148">
        <f>SUM(K10:K11)</f>
        <v>0</v>
      </c>
      <c r="L12" s="68"/>
    </row>
    <row r="13" spans="1:12" ht="16.5" customHeight="1">
      <c r="A13" s="39"/>
      <c r="B13" s="39"/>
      <c r="C13" s="39"/>
      <c r="D13" s="98"/>
      <c r="E13" s="39"/>
      <c r="F13" s="39"/>
      <c r="G13" s="39"/>
      <c r="H13" s="99"/>
      <c r="I13" s="99" t="s">
        <v>157</v>
      </c>
      <c r="J13" s="35">
        <f>K12-J12</f>
        <v>0</v>
      </c>
      <c r="K13" s="35"/>
      <c r="L13" s="68"/>
    </row>
    <row r="14" spans="1:11" ht="12.75">
      <c r="A14" s="3"/>
      <c r="B14" s="3"/>
      <c r="C14" s="3"/>
      <c r="D14" s="42"/>
      <c r="E14" s="3"/>
      <c r="F14" s="3"/>
      <c r="G14" s="3"/>
      <c r="H14" s="3"/>
      <c r="I14" s="3"/>
      <c r="J14" s="3"/>
      <c r="K14" s="3"/>
    </row>
    <row r="15" spans="1:2" ht="15.75">
      <c r="A15" s="1" t="s">
        <v>182</v>
      </c>
      <c r="B15" s="1"/>
    </row>
    <row r="17" ht="12.75">
      <c r="H17" t="s">
        <v>170</v>
      </c>
    </row>
    <row r="18" spans="1:11" ht="12.75">
      <c r="A18" s="40"/>
      <c r="B18" s="23"/>
      <c r="C18" s="39"/>
      <c r="D18" s="40" t="s">
        <v>115</v>
      </c>
      <c r="E18" s="40"/>
      <c r="F18" s="40" t="s">
        <v>0</v>
      </c>
      <c r="G18" s="39"/>
      <c r="H18" s="39"/>
      <c r="I18" s="39"/>
      <c r="J18" s="39"/>
      <c r="K18" s="35"/>
    </row>
    <row r="19" spans="1:11" ht="12.75">
      <c r="A19" s="40"/>
      <c r="B19" s="23"/>
      <c r="C19" s="39"/>
      <c r="D19" s="40"/>
      <c r="E19" s="40"/>
      <c r="F19" s="40"/>
      <c r="G19" s="39"/>
      <c r="H19" s="39"/>
      <c r="I19" s="39"/>
      <c r="J19" s="39"/>
      <c r="K19" s="35"/>
    </row>
    <row r="20" spans="1:11" ht="12.75">
      <c r="A20" s="92"/>
      <c r="B20" s="52"/>
      <c r="C20" s="93"/>
      <c r="D20" s="92"/>
      <c r="E20" s="92"/>
      <c r="F20" s="92"/>
      <c r="G20" s="93"/>
      <c r="H20" s="93"/>
      <c r="I20" s="93"/>
      <c r="J20" s="93"/>
      <c r="K20" s="94"/>
    </row>
    <row r="21" spans="1:11" ht="38.25">
      <c r="A21" s="11" t="s">
        <v>6</v>
      </c>
      <c r="B21" s="11" t="s">
        <v>31</v>
      </c>
      <c r="C21" s="11" t="s">
        <v>7</v>
      </c>
      <c r="D21" s="11" t="s">
        <v>112</v>
      </c>
      <c r="E21" s="11" t="s">
        <v>11</v>
      </c>
      <c r="F21" s="11" t="s">
        <v>32</v>
      </c>
      <c r="G21" s="11" t="s">
        <v>13</v>
      </c>
      <c r="H21" s="11" t="s">
        <v>14</v>
      </c>
      <c r="I21" s="11" t="s">
        <v>42</v>
      </c>
      <c r="J21" s="11" t="s">
        <v>16</v>
      </c>
      <c r="K21" s="11" t="s">
        <v>17</v>
      </c>
    </row>
    <row r="22" spans="1:11" ht="38.25">
      <c r="A22" s="34">
        <v>1</v>
      </c>
      <c r="B22" s="34"/>
      <c r="C22" s="34"/>
      <c r="D22" s="59" t="s">
        <v>116</v>
      </c>
      <c r="E22" s="34">
        <v>6</v>
      </c>
      <c r="F22" s="34"/>
      <c r="G22" s="145"/>
      <c r="H22" s="149"/>
      <c r="I22" s="145">
        <f>G22*H22+G22</f>
        <v>0</v>
      </c>
      <c r="J22" s="167">
        <f>E22*G22</f>
        <v>0</v>
      </c>
      <c r="K22" s="167">
        <f>J22*H22+J22</f>
        <v>0</v>
      </c>
    </row>
    <row r="23" spans="1:11" ht="15" customHeight="1">
      <c r="A23" s="100"/>
      <c r="B23" s="61" t="s">
        <v>27</v>
      </c>
      <c r="C23" s="75"/>
      <c r="D23" s="75"/>
      <c r="E23" s="75"/>
      <c r="F23" s="75"/>
      <c r="G23" s="146"/>
      <c r="H23" s="159"/>
      <c r="I23" s="159"/>
      <c r="J23" s="159">
        <f>SUM(J22)</f>
        <v>0</v>
      </c>
      <c r="K23" s="157">
        <f>SUM(K22)</f>
        <v>0</v>
      </c>
    </row>
    <row r="24" spans="1:11" ht="15" customHeight="1">
      <c r="A24" s="3"/>
      <c r="B24" s="3"/>
      <c r="C24" s="3"/>
      <c r="D24" s="3"/>
      <c r="E24" s="3"/>
      <c r="F24" s="3"/>
      <c r="G24" s="39"/>
      <c r="H24" s="3"/>
      <c r="I24" s="3" t="s">
        <v>157</v>
      </c>
      <c r="J24" s="180">
        <f>K23-J23</f>
        <v>0</v>
      </c>
      <c r="K24" s="3"/>
    </row>
    <row r="25" spans="1:11" ht="15" customHeight="1">
      <c r="A25" s="3"/>
      <c r="B25" s="3"/>
      <c r="C25" s="3"/>
      <c r="D25" s="3"/>
      <c r="E25" s="3"/>
      <c r="F25" s="3"/>
      <c r="G25" s="39"/>
      <c r="H25" s="3"/>
      <c r="I25" s="3"/>
      <c r="J25" s="3"/>
      <c r="K25" s="3"/>
    </row>
    <row r="26" spans="1:11" ht="15" customHeight="1">
      <c r="A26" s="3"/>
      <c r="B26" s="3"/>
      <c r="C26" s="3"/>
      <c r="D26" s="3"/>
      <c r="E26" s="3"/>
      <c r="F26" s="3"/>
      <c r="G26" s="39"/>
      <c r="H26" s="3"/>
      <c r="I26" s="3"/>
      <c r="J26" s="3"/>
      <c r="K26" s="3"/>
    </row>
    <row r="27" spans="1:11" ht="15" customHeight="1">
      <c r="A27" s="3"/>
      <c r="B27" s="3"/>
      <c r="C27" s="3"/>
      <c r="D27" s="3"/>
      <c r="E27" s="3"/>
      <c r="F27" s="3"/>
      <c r="G27" s="39"/>
      <c r="H27" s="3"/>
      <c r="I27" s="3"/>
      <c r="J27" s="3"/>
      <c r="K27" s="3"/>
    </row>
    <row r="28" spans="1:11" ht="15" customHeight="1">
      <c r="A28" s="3"/>
      <c r="B28" s="3"/>
      <c r="C28" s="3"/>
      <c r="D28" s="3"/>
      <c r="E28" s="3"/>
      <c r="F28" s="3"/>
      <c r="G28" s="39"/>
      <c r="H28" s="3"/>
      <c r="I28" s="3"/>
      <c r="J28" s="3"/>
      <c r="K28" s="3"/>
    </row>
    <row r="29" spans="1:11" ht="15" customHeight="1">
      <c r="A29" s="3"/>
      <c r="B29" s="3"/>
      <c r="C29" s="3"/>
      <c r="D29" s="3"/>
      <c r="E29" s="3"/>
      <c r="F29" s="3"/>
      <c r="G29" s="39"/>
      <c r="H29" s="3"/>
      <c r="I29" s="3"/>
      <c r="J29" s="3"/>
      <c r="K29" s="3"/>
    </row>
    <row r="30" spans="1:11" ht="15" customHeight="1">
      <c r="A30" s="3"/>
      <c r="B30" s="3"/>
      <c r="C30" s="3"/>
      <c r="D30" s="3"/>
      <c r="E30" s="3"/>
      <c r="F30" s="3"/>
      <c r="G30" s="39"/>
      <c r="H30" s="3"/>
      <c r="I30" s="3"/>
      <c r="J30" s="3"/>
      <c r="K30" s="3"/>
    </row>
    <row r="31" spans="1:11" ht="15" customHeight="1">
      <c r="A31" s="3"/>
      <c r="B31" s="3"/>
      <c r="C31" s="3"/>
      <c r="D31" s="3"/>
      <c r="E31" s="3"/>
      <c r="F31" s="3"/>
      <c r="G31" s="39"/>
      <c r="H31" s="3"/>
      <c r="I31" s="3"/>
      <c r="J31" s="3"/>
      <c r="K31" s="3"/>
    </row>
    <row r="32" spans="1:11" ht="15" customHeight="1">
      <c r="A32" s="3"/>
      <c r="B32" s="3"/>
      <c r="C32" s="3"/>
      <c r="D32" s="3"/>
      <c r="E32" s="3"/>
      <c r="F32" s="3"/>
      <c r="G32" s="39"/>
      <c r="H32" s="3"/>
      <c r="I32" s="3"/>
      <c r="J32" s="3"/>
      <c r="K32" s="3"/>
    </row>
    <row r="34" spans="2:9" ht="15.75">
      <c r="B34" s="1" t="s">
        <v>183</v>
      </c>
      <c r="C34" s="58"/>
      <c r="I34" t="s">
        <v>171</v>
      </c>
    </row>
    <row r="36" spans="1:11" ht="15" customHeight="1">
      <c r="A36" s="40"/>
      <c r="B36" s="23"/>
      <c r="C36" s="39"/>
      <c r="D36" s="40" t="s">
        <v>117</v>
      </c>
      <c r="E36" s="40" t="s">
        <v>0</v>
      </c>
      <c r="F36" s="40"/>
      <c r="G36" s="39"/>
      <c r="H36" s="39"/>
      <c r="I36" s="39"/>
      <c r="J36" s="39"/>
      <c r="K36" s="35"/>
    </row>
    <row r="37" spans="1:11" ht="15" customHeight="1">
      <c r="A37" s="40"/>
      <c r="B37" s="23"/>
      <c r="C37" s="39"/>
      <c r="D37" s="40"/>
      <c r="E37" s="40"/>
      <c r="F37" s="40"/>
      <c r="G37" s="39"/>
      <c r="H37" s="39"/>
      <c r="I37" s="39"/>
      <c r="J37" s="39"/>
      <c r="K37" s="35"/>
    </row>
    <row r="38" spans="1:11" ht="15" customHeight="1">
      <c r="A38" s="92"/>
      <c r="B38" s="52"/>
      <c r="C38" s="93"/>
      <c r="D38" s="92"/>
      <c r="E38" s="92"/>
      <c r="F38" s="92"/>
      <c r="G38" s="93"/>
      <c r="H38" s="93"/>
      <c r="I38" s="93"/>
      <c r="J38" s="93"/>
      <c r="K38" s="94"/>
    </row>
    <row r="39" spans="1:11" ht="38.25" customHeight="1">
      <c r="A39" s="11" t="s">
        <v>6</v>
      </c>
      <c r="B39" s="11" t="s">
        <v>31</v>
      </c>
      <c r="C39" s="11" t="s">
        <v>7</v>
      </c>
      <c r="D39" s="11" t="s">
        <v>112</v>
      </c>
      <c r="E39" s="11" t="s">
        <v>11</v>
      </c>
      <c r="F39" s="11" t="s">
        <v>32</v>
      </c>
      <c r="G39" s="11" t="s">
        <v>13</v>
      </c>
      <c r="H39" s="11" t="s">
        <v>14</v>
      </c>
      <c r="I39" s="11" t="s">
        <v>42</v>
      </c>
      <c r="J39" s="11" t="s">
        <v>16</v>
      </c>
      <c r="K39" s="11" t="s">
        <v>17</v>
      </c>
    </row>
    <row r="40" spans="1:11" ht="26.25" customHeight="1">
      <c r="A40" s="60">
        <v>1</v>
      </c>
      <c r="B40" s="60"/>
      <c r="C40" s="60"/>
      <c r="D40" s="101" t="s">
        <v>118</v>
      </c>
      <c r="E40" s="34">
        <v>20</v>
      </c>
      <c r="F40" s="60"/>
      <c r="G40" s="155"/>
      <c r="H40" s="158"/>
      <c r="I40" s="155">
        <f>G40*H40+G40</f>
        <v>0</v>
      </c>
      <c r="J40" s="155">
        <f>E40*G40</f>
        <v>0</v>
      </c>
      <c r="K40" s="155">
        <f>J40*H40+J40</f>
        <v>0</v>
      </c>
    </row>
    <row r="41" spans="1:11" ht="15" customHeight="1">
      <c r="A41" s="100"/>
      <c r="B41" s="61" t="s">
        <v>119</v>
      </c>
      <c r="C41" s="75"/>
      <c r="D41" s="75"/>
      <c r="E41" s="75"/>
      <c r="F41" s="75"/>
      <c r="G41" s="146"/>
      <c r="H41" s="159"/>
      <c r="I41" s="159"/>
      <c r="J41" s="159">
        <f>SUM(J40)</f>
        <v>0</v>
      </c>
      <c r="K41" s="157">
        <f>SUM(K40)</f>
        <v>0</v>
      </c>
    </row>
    <row r="42" spans="9:10" ht="12.75">
      <c r="I42" t="s">
        <v>157</v>
      </c>
      <c r="J42" s="174">
        <f>K41-J41</f>
        <v>0</v>
      </c>
    </row>
    <row r="50" spans="2:3" ht="15.75">
      <c r="B50" s="1"/>
      <c r="C50" s="58"/>
    </row>
    <row r="52" spans="1:11" ht="12.75">
      <c r="A52" s="40"/>
      <c r="B52" s="23"/>
      <c r="C52" s="39"/>
      <c r="D52" s="40"/>
      <c r="E52" s="40"/>
      <c r="F52" s="40"/>
      <c r="G52" s="39"/>
      <c r="H52" s="39"/>
      <c r="I52" s="39"/>
      <c r="J52" s="39"/>
      <c r="K52" s="35"/>
    </row>
    <row r="53" spans="1:11" ht="12.75">
      <c r="A53" s="40"/>
      <c r="B53" s="23"/>
      <c r="C53" s="39"/>
      <c r="D53" s="40"/>
      <c r="E53" s="40"/>
      <c r="F53" s="40"/>
      <c r="G53" s="39"/>
      <c r="H53" s="39"/>
      <c r="I53" s="39"/>
      <c r="J53" s="39"/>
      <c r="K53" s="35"/>
    </row>
    <row r="54" spans="1:11" ht="12.75">
      <c r="A54" s="40"/>
      <c r="B54" s="23"/>
      <c r="C54" s="39"/>
      <c r="D54" s="40"/>
      <c r="E54" s="40"/>
      <c r="F54" s="40"/>
      <c r="G54" s="39"/>
      <c r="H54" s="39"/>
      <c r="I54" s="39"/>
      <c r="J54" s="39"/>
      <c r="K54" s="35"/>
    </row>
    <row r="55" spans="1:1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2.75">
      <c r="A56" s="3"/>
      <c r="B56" s="3"/>
      <c r="C56" s="3"/>
      <c r="D56" s="5"/>
      <c r="E56" s="40"/>
      <c r="F56" s="3"/>
      <c r="G56" s="27"/>
      <c r="H56" s="3"/>
      <c r="I56" s="3"/>
      <c r="J56" s="27"/>
      <c r="K56" s="3"/>
    </row>
    <row r="57" spans="1:11" ht="12.75">
      <c r="A57" s="4"/>
      <c r="B57" s="4"/>
      <c r="C57" s="4"/>
      <c r="D57" s="4"/>
      <c r="E57" s="4"/>
      <c r="F57" s="4"/>
      <c r="G57" s="39"/>
      <c r="H57" s="4"/>
      <c r="I57" s="4"/>
      <c r="J57" s="4"/>
      <c r="K57" s="3"/>
    </row>
  </sheetData>
  <sheetProtection selectLockedCells="1" selectUnlockedCells="1"/>
  <printOptions/>
  <pageMargins left="0.640277777777777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V22"/>
  <sheetViews>
    <sheetView workbookViewId="0" topLeftCell="A1">
      <selection activeCell="A14" sqref="A14"/>
    </sheetView>
  </sheetViews>
  <sheetFormatPr defaultColWidth="9.140625" defaultRowHeight="12.75"/>
  <cols>
    <col min="1" max="1" width="3.140625" style="0" customWidth="1"/>
    <col min="3" max="3" width="17.57421875" style="0" customWidth="1"/>
    <col min="4" max="4" width="13.421875" style="0" customWidth="1"/>
    <col min="5" max="5" width="26.57421875" style="0" customWidth="1"/>
    <col min="6" max="6" width="6.8515625" style="0" customWidth="1"/>
    <col min="9" max="9" width="5.57421875" style="0" customWidth="1"/>
    <col min="10" max="10" width="9.421875" style="0" customWidth="1"/>
    <col min="11" max="11" width="10.8515625" style="0" customWidth="1"/>
    <col min="12" max="12" width="11.421875" style="0" customWidth="1"/>
  </cols>
  <sheetData>
    <row r="1" ht="15" customHeight="1"/>
    <row r="2" ht="15" customHeight="1"/>
    <row r="3" spans="2:10" ht="15.75">
      <c r="B3" s="71" t="s">
        <v>184</v>
      </c>
      <c r="E3" s="102" t="s">
        <v>120</v>
      </c>
      <c r="J3" t="s">
        <v>172</v>
      </c>
    </row>
    <row r="5" ht="14.25">
      <c r="E5" s="103" t="s">
        <v>121</v>
      </c>
    </row>
    <row r="6" spans="1:12" ht="39" customHeight="1">
      <c r="A6" s="34" t="s">
        <v>6</v>
      </c>
      <c r="B6" s="34" t="s">
        <v>31</v>
      </c>
      <c r="C6" s="11" t="s">
        <v>7</v>
      </c>
      <c r="D6" s="34" t="s">
        <v>122</v>
      </c>
      <c r="E6" s="34" t="s">
        <v>123</v>
      </c>
      <c r="F6" s="11" t="s">
        <v>11</v>
      </c>
      <c r="G6" s="11" t="s">
        <v>32</v>
      </c>
      <c r="H6" s="11" t="s">
        <v>13</v>
      </c>
      <c r="I6" s="11" t="s">
        <v>14</v>
      </c>
      <c r="J6" s="11" t="s">
        <v>42</v>
      </c>
      <c r="K6" s="11" t="s">
        <v>16</v>
      </c>
      <c r="L6" s="11" t="s">
        <v>17</v>
      </c>
    </row>
    <row r="7" spans="1:13" ht="43.5" customHeight="1">
      <c r="A7" s="33">
        <v>1</v>
      </c>
      <c r="B7" s="33"/>
      <c r="C7" s="104"/>
      <c r="D7" s="104" t="s">
        <v>124</v>
      </c>
      <c r="E7" s="104" t="s">
        <v>125</v>
      </c>
      <c r="F7" s="33">
        <v>90</v>
      </c>
      <c r="G7" s="33"/>
      <c r="H7" s="144"/>
      <c r="I7" s="169"/>
      <c r="J7" s="144">
        <f>H7*I7+H7</f>
        <v>0</v>
      </c>
      <c r="K7" s="144">
        <f>F7*H7</f>
        <v>0</v>
      </c>
      <c r="L7" s="144">
        <f>K7*I7+K7</f>
        <v>0</v>
      </c>
      <c r="M7" s="105"/>
    </row>
    <row r="8" spans="1:13" ht="42.75" customHeight="1">
      <c r="A8" s="33">
        <v>2</v>
      </c>
      <c r="B8" s="33"/>
      <c r="C8" s="104"/>
      <c r="D8" s="104" t="s">
        <v>126</v>
      </c>
      <c r="E8" s="104" t="s">
        <v>125</v>
      </c>
      <c r="F8" s="33">
        <v>50</v>
      </c>
      <c r="G8" s="33"/>
      <c r="H8" s="144"/>
      <c r="I8" s="169"/>
      <c r="J8" s="144">
        <f>H8*I8+H8</f>
        <v>0</v>
      </c>
      <c r="K8" s="144">
        <f>F8*H8</f>
        <v>0</v>
      </c>
      <c r="L8" s="144">
        <f>K8*I8+K8</f>
        <v>0</v>
      </c>
      <c r="M8" s="105"/>
    </row>
    <row r="9" spans="1:13" ht="43.5" customHeight="1">
      <c r="A9" s="33">
        <v>3</v>
      </c>
      <c r="B9" s="33"/>
      <c r="C9" s="104"/>
      <c r="D9" s="104" t="s">
        <v>127</v>
      </c>
      <c r="E9" s="104" t="s">
        <v>128</v>
      </c>
      <c r="F9" s="33">
        <v>80</v>
      </c>
      <c r="G9" s="33"/>
      <c r="H9" s="144"/>
      <c r="I9" s="169"/>
      <c r="J9" s="144">
        <f>H9*I9+H9</f>
        <v>0</v>
      </c>
      <c r="K9" s="144">
        <f>F9*H9</f>
        <v>0</v>
      </c>
      <c r="L9" s="144">
        <f>K9*I9+K9</f>
        <v>0</v>
      </c>
      <c r="M9" s="105"/>
    </row>
    <row r="10" spans="1:13" ht="18" customHeight="1">
      <c r="A10" s="106"/>
      <c r="B10" s="61" t="s">
        <v>27</v>
      </c>
      <c r="C10" s="75"/>
      <c r="D10" s="75"/>
      <c r="E10" s="75"/>
      <c r="F10" s="75"/>
      <c r="G10" s="75"/>
      <c r="H10" s="159"/>
      <c r="I10" s="168"/>
      <c r="J10" s="168"/>
      <c r="K10" s="146">
        <f>SUM(K7:K9)</f>
        <v>0</v>
      </c>
      <c r="L10" s="148">
        <f>SUM(L7:L9)</f>
        <v>0</v>
      </c>
      <c r="M10" s="68"/>
    </row>
    <row r="11" spans="10:11" ht="12.75">
      <c r="J11" t="s">
        <v>157</v>
      </c>
      <c r="K11" s="68">
        <f>L10-K10</f>
        <v>0</v>
      </c>
    </row>
    <row r="13" spans="1:12" s="3" customFormat="1" ht="12.75">
      <c r="A13" s="39"/>
      <c r="B13" s="39"/>
      <c r="C13" s="39"/>
      <c r="D13" s="39"/>
      <c r="E13" s="39"/>
      <c r="F13" s="107"/>
      <c r="G13" s="107"/>
      <c r="H13" s="107"/>
      <c r="I13" s="39"/>
      <c r="J13" s="39"/>
      <c r="K13" s="107"/>
      <c r="L13" s="107"/>
    </row>
    <row r="14" spans="1:13" s="3" customFormat="1" ht="15.75">
      <c r="A14" s="108" t="s">
        <v>185</v>
      </c>
      <c r="B14" s="109"/>
      <c r="C14" s="109"/>
      <c r="D14" s="110"/>
      <c r="E14" s="110"/>
      <c r="F14" s="111"/>
      <c r="G14" s="111"/>
      <c r="H14" s="111"/>
      <c r="I14" s="110"/>
      <c r="J14" s="110"/>
      <c r="K14" s="111"/>
      <c r="L14" s="111"/>
      <c r="M14" s="112"/>
    </row>
    <row r="15" spans="1:12" s="3" customFormat="1" ht="12.75">
      <c r="A15" s="39"/>
      <c r="B15" s="39"/>
      <c r="C15" s="39"/>
      <c r="D15" s="39"/>
      <c r="E15" s="39" t="s">
        <v>129</v>
      </c>
      <c r="F15" s="107"/>
      <c r="G15" s="107"/>
      <c r="H15" s="107"/>
      <c r="I15" s="39"/>
      <c r="J15" s="39" t="s">
        <v>173</v>
      </c>
      <c r="K15" s="107"/>
      <c r="L15" s="107"/>
    </row>
    <row r="16" spans="1:12" s="3" customFormat="1" ht="12.75">
      <c r="A16" s="39"/>
      <c r="B16" s="39"/>
      <c r="C16" s="39"/>
      <c r="D16" s="39"/>
      <c r="E16" s="39"/>
      <c r="F16" s="107"/>
      <c r="G16" s="107"/>
      <c r="H16" s="107"/>
      <c r="I16" s="39"/>
      <c r="J16" s="39"/>
      <c r="K16" s="107"/>
      <c r="L16" s="107"/>
    </row>
    <row r="17" spans="1:12" s="3" customFormat="1" ht="12.75">
      <c r="A17" s="39"/>
      <c r="B17" s="39"/>
      <c r="C17" s="39"/>
      <c r="D17" s="39"/>
      <c r="E17" s="39" t="s">
        <v>130</v>
      </c>
      <c r="F17" s="107"/>
      <c r="G17" s="107"/>
      <c r="H17" s="107"/>
      <c r="I17" s="39"/>
      <c r="J17" s="39"/>
      <c r="K17" s="107"/>
      <c r="L17" s="107"/>
    </row>
    <row r="18" spans="1:256" s="3" customFormat="1" ht="12.75">
      <c r="A18" s="93"/>
      <c r="B18" s="93"/>
      <c r="C18" s="93"/>
      <c r="D18" s="93"/>
      <c r="E18" s="93"/>
      <c r="F18" s="113"/>
      <c r="G18" s="113"/>
      <c r="H18" s="113"/>
      <c r="I18" s="93"/>
      <c r="J18" s="93"/>
      <c r="K18" s="113"/>
      <c r="L18" s="113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s="3" customFormat="1" ht="40.5" customHeight="1">
      <c r="A19" s="34" t="s">
        <v>6</v>
      </c>
      <c r="B19" s="34" t="s">
        <v>31</v>
      </c>
      <c r="C19" s="34" t="s">
        <v>7</v>
      </c>
      <c r="D19" s="34" t="s">
        <v>122</v>
      </c>
      <c r="E19" s="34" t="s">
        <v>123</v>
      </c>
      <c r="F19" s="59" t="s">
        <v>11</v>
      </c>
      <c r="G19" s="59" t="s">
        <v>32</v>
      </c>
      <c r="H19" s="59" t="s">
        <v>13</v>
      </c>
      <c r="I19" s="34" t="s">
        <v>14</v>
      </c>
      <c r="J19" s="59" t="s">
        <v>42</v>
      </c>
      <c r="K19" s="59" t="s">
        <v>16</v>
      </c>
      <c r="L19" s="59" t="s">
        <v>17</v>
      </c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2" ht="15" customHeight="1">
      <c r="A20" s="60">
        <v>1</v>
      </c>
      <c r="B20" s="60"/>
      <c r="C20" s="60"/>
      <c r="D20" s="60" t="s">
        <v>131</v>
      </c>
      <c r="E20" s="60" t="s">
        <v>132</v>
      </c>
      <c r="F20" s="60">
        <v>48</v>
      </c>
      <c r="G20" s="60"/>
      <c r="H20" s="155"/>
      <c r="I20" s="158"/>
      <c r="J20" s="155">
        <f>H20*I20+H20</f>
        <v>0</v>
      </c>
      <c r="K20" s="155">
        <f>F20*H20</f>
        <v>0</v>
      </c>
      <c r="L20" s="155">
        <f>K20*I20+K20</f>
        <v>0</v>
      </c>
    </row>
    <row r="21" spans="1:12" ht="15" customHeight="1">
      <c r="A21" s="100"/>
      <c r="B21" s="61" t="s">
        <v>27</v>
      </c>
      <c r="C21" s="75"/>
      <c r="D21" s="75"/>
      <c r="E21" s="75"/>
      <c r="F21" s="75"/>
      <c r="G21" s="75"/>
      <c r="H21" s="159"/>
      <c r="I21" s="168"/>
      <c r="J21" s="168"/>
      <c r="K21" s="159">
        <f>SUM(K20)</f>
        <v>0</v>
      </c>
      <c r="L21" s="157">
        <f>SUM(L20)</f>
        <v>0</v>
      </c>
    </row>
    <row r="22" spans="10:11" ht="12.75">
      <c r="J22" t="s">
        <v>157</v>
      </c>
      <c r="K22" s="174">
        <f>L21-K21</f>
        <v>0</v>
      </c>
    </row>
  </sheetData>
  <sheetProtection selectLockedCells="1" selectUnlockedCells="1"/>
  <printOptions/>
  <pageMargins left="0.7479166666666667" right="0.640277777777777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O14"/>
  <sheetViews>
    <sheetView workbookViewId="0" topLeftCell="A4">
      <selection activeCell="B13" sqref="B13"/>
    </sheetView>
  </sheetViews>
  <sheetFormatPr defaultColWidth="9.140625" defaultRowHeight="12.75"/>
  <cols>
    <col min="1" max="1" width="5.140625" style="0" customWidth="1"/>
    <col min="2" max="2" width="49.28125" style="0" customWidth="1"/>
    <col min="3" max="3" width="0" style="0" hidden="1" customWidth="1"/>
    <col min="4" max="4" width="11.57421875" style="0" customWidth="1"/>
    <col min="5" max="5" width="5.421875" style="0" customWidth="1"/>
    <col min="7" max="7" width="10.57421875" style="0" customWidth="1"/>
    <col min="8" max="8" width="6.28125" style="0" customWidth="1"/>
    <col min="9" max="9" width="11.57421875" style="0" customWidth="1"/>
    <col min="10" max="10" width="10.28125" style="0" customWidth="1"/>
    <col min="11" max="11" width="9.57421875" style="0" customWidth="1"/>
    <col min="12" max="12" width="12.57421875" style="0" customWidth="1"/>
  </cols>
  <sheetData>
    <row r="3" ht="12.75">
      <c r="J3" t="s">
        <v>174</v>
      </c>
    </row>
    <row r="4" spans="1:12" ht="15.75">
      <c r="A4" s="1"/>
      <c r="B4" s="1" t="s">
        <v>186</v>
      </c>
      <c r="C4" s="90"/>
      <c r="D4" s="90"/>
      <c r="E4" s="90"/>
      <c r="F4" s="90" t="s">
        <v>121</v>
      </c>
      <c r="G4" s="90"/>
      <c r="H4" s="90"/>
      <c r="I4" s="90"/>
      <c r="J4" s="90"/>
      <c r="K4" s="90"/>
      <c r="L4" s="90"/>
    </row>
    <row r="5" spans="1:2" ht="12.75">
      <c r="A5" s="58"/>
      <c r="B5" s="58"/>
    </row>
    <row r="6" spans="1:2" ht="12.75">
      <c r="A6" s="58"/>
      <c r="B6" s="58"/>
    </row>
    <row r="8" spans="1:15" ht="39">
      <c r="A8" s="114" t="s">
        <v>6</v>
      </c>
      <c r="B8" s="115" t="s">
        <v>112</v>
      </c>
      <c r="C8" s="115"/>
      <c r="D8" s="116" t="s">
        <v>133</v>
      </c>
      <c r="E8" s="115" t="s">
        <v>134</v>
      </c>
      <c r="F8" s="115" t="s">
        <v>135</v>
      </c>
      <c r="G8" s="115" t="s">
        <v>136</v>
      </c>
      <c r="H8" s="115" t="s">
        <v>14</v>
      </c>
      <c r="I8" s="115" t="s">
        <v>137</v>
      </c>
      <c r="J8" s="116" t="s">
        <v>16</v>
      </c>
      <c r="K8" s="116" t="s">
        <v>17</v>
      </c>
      <c r="L8" s="115" t="s">
        <v>138</v>
      </c>
      <c r="M8" s="58"/>
      <c r="N8" s="58"/>
      <c r="O8" s="58"/>
    </row>
    <row r="9" spans="1:12" ht="77.25" customHeight="1">
      <c r="A9" s="60">
        <v>1</v>
      </c>
      <c r="B9" s="101" t="s">
        <v>139</v>
      </c>
      <c r="C9" s="60"/>
      <c r="D9" s="60"/>
      <c r="E9" s="60" t="s">
        <v>140</v>
      </c>
      <c r="F9" s="60">
        <v>16</v>
      </c>
      <c r="G9" s="155"/>
      <c r="H9" s="158"/>
      <c r="I9" s="155">
        <f>G9*H9+G9</f>
        <v>0</v>
      </c>
      <c r="J9" s="155">
        <f>F9*G9</f>
        <v>0</v>
      </c>
      <c r="K9" s="155">
        <f>J9*H9+J9</f>
        <v>0</v>
      </c>
      <c r="L9" s="60" t="s">
        <v>141</v>
      </c>
    </row>
    <row r="10" spans="1:12" ht="87.75" customHeight="1">
      <c r="A10" s="117"/>
      <c r="B10" s="118" t="s">
        <v>142</v>
      </c>
      <c r="C10" s="60"/>
      <c r="D10" s="60"/>
      <c r="E10" s="60"/>
      <c r="F10" s="60"/>
      <c r="G10" s="155"/>
      <c r="H10" s="158"/>
      <c r="I10" s="155"/>
      <c r="J10" s="155"/>
      <c r="K10" s="155"/>
      <c r="L10" s="60" t="s">
        <v>141</v>
      </c>
    </row>
    <row r="11" spans="1:12" ht="15" customHeight="1">
      <c r="A11" s="119"/>
      <c r="B11" s="184" t="s">
        <v>158</v>
      </c>
      <c r="C11" s="60"/>
      <c r="D11" s="60"/>
      <c r="E11" s="60" t="s">
        <v>140</v>
      </c>
      <c r="F11" s="60">
        <v>150</v>
      </c>
      <c r="G11" s="155"/>
      <c r="H11" s="158"/>
      <c r="I11" s="155">
        <f>G11*H11+G11</f>
        <v>0</v>
      </c>
      <c r="J11" s="155">
        <f>F11*G11</f>
        <v>0</v>
      </c>
      <c r="K11" s="155">
        <f>J11*H11+J11</f>
        <v>0</v>
      </c>
      <c r="L11" s="60"/>
    </row>
    <row r="12" spans="1:12" ht="18" customHeight="1">
      <c r="A12" s="120">
        <v>2</v>
      </c>
      <c r="B12" s="120" t="s">
        <v>143</v>
      </c>
      <c r="C12" s="60"/>
      <c r="D12" s="60"/>
      <c r="E12" s="60" t="s">
        <v>140</v>
      </c>
      <c r="F12" s="60">
        <v>110</v>
      </c>
      <c r="G12" s="155"/>
      <c r="H12" s="158"/>
      <c r="I12" s="155">
        <f>G12*H12+G12</f>
        <v>0</v>
      </c>
      <c r="J12" s="155">
        <f>F12*G12</f>
        <v>0</v>
      </c>
      <c r="K12" s="155">
        <f>J12*H12+J12</f>
        <v>0</v>
      </c>
      <c r="L12" s="60"/>
    </row>
    <row r="13" spans="1:12" ht="15" customHeight="1">
      <c r="A13" s="60"/>
      <c r="B13" s="61" t="s">
        <v>27</v>
      </c>
      <c r="C13" s="62"/>
      <c r="D13" s="62"/>
      <c r="E13" s="62"/>
      <c r="F13" s="62"/>
      <c r="G13" s="156"/>
      <c r="H13" s="156"/>
      <c r="I13" s="156"/>
      <c r="J13" s="156">
        <f>SUM(J9:J12)</f>
        <v>0</v>
      </c>
      <c r="K13" s="156">
        <f>SUM(K9:K12)</f>
        <v>0</v>
      </c>
      <c r="L13" s="63"/>
    </row>
    <row r="14" spans="9:10" ht="12.75">
      <c r="I14" t="s">
        <v>157</v>
      </c>
      <c r="J14" s="174">
        <f>K13-J13</f>
        <v>0</v>
      </c>
    </row>
  </sheetData>
  <sheetProtection selectLockedCells="1" selectUnlockedCells="1"/>
  <printOptions/>
  <pageMargins left="0.45" right="0.25972222222222224" top="0.6402777777777777" bottom="0.6597222222222222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B8" sqref="B8"/>
    </sheetView>
  </sheetViews>
  <sheetFormatPr defaultColWidth="9.140625" defaultRowHeight="12.75"/>
  <cols>
    <col min="1" max="1" width="5.28125" style="0" customWidth="1"/>
    <col min="2" max="2" width="46.57421875" style="0" customWidth="1"/>
    <col min="3" max="3" width="12.28125" style="0" customWidth="1"/>
    <col min="4" max="4" width="5.7109375" style="0" customWidth="1"/>
    <col min="5" max="5" width="9.421875" style="0" customWidth="1"/>
    <col min="6" max="6" width="11.57421875" style="0" customWidth="1"/>
    <col min="7" max="7" width="6.57421875" style="0" customWidth="1"/>
    <col min="8" max="8" width="12.140625" style="0" customWidth="1"/>
    <col min="9" max="9" width="10.8515625" style="0" customWidth="1"/>
    <col min="10" max="10" width="10.57421875" style="0" customWidth="1"/>
    <col min="11" max="11" width="13.421875" style="0" customWidth="1"/>
    <col min="12" max="16384" width="11.57421875" style="0" customWidth="1"/>
  </cols>
  <sheetData>
    <row r="1" ht="12.75">
      <c r="J1" t="s">
        <v>175</v>
      </c>
    </row>
    <row r="2" spans="1:10" s="122" customFormat="1" ht="23.25">
      <c r="A2" s="121"/>
      <c r="B2" s="121" t="s">
        <v>187</v>
      </c>
      <c r="E2" s="123" t="s">
        <v>144</v>
      </c>
      <c r="F2" s="123"/>
      <c r="G2" s="123"/>
      <c r="H2" s="123"/>
      <c r="I2" s="123"/>
      <c r="J2" s="124"/>
    </row>
    <row r="3" spans="1:2" s="126" customFormat="1" ht="12.75">
      <c r="A3" s="125"/>
      <c r="B3" s="125"/>
    </row>
    <row r="4" s="126" customFormat="1" ht="12.75"/>
    <row r="5" spans="1:11" s="129" customFormat="1" ht="47.25">
      <c r="A5" s="127" t="s">
        <v>6</v>
      </c>
      <c r="B5" s="127" t="s">
        <v>112</v>
      </c>
      <c r="C5" s="128" t="s">
        <v>133</v>
      </c>
      <c r="D5" s="127" t="s">
        <v>134</v>
      </c>
      <c r="E5" s="127" t="s">
        <v>135</v>
      </c>
      <c r="F5" s="127" t="s">
        <v>136</v>
      </c>
      <c r="G5" s="127" t="s">
        <v>14</v>
      </c>
      <c r="H5" s="127" t="s">
        <v>137</v>
      </c>
      <c r="I5" s="128" t="s">
        <v>16</v>
      </c>
      <c r="J5" s="128" t="s">
        <v>17</v>
      </c>
      <c r="K5" s="127" t="s">
        <v>138</v>
      </c>
    </row>
    <row r="6" spans="1:11" s="129" customFormat="1" ht="78.75">
      <c r="A6" s="130">
        <v>1</v>
      </c>
      <c r="B6" s="131" t="s">
        <v>145</v>
      </c>
      <c r="C6" s="130"/>
      <c r="D6" s="130" t="s">
        <v>146</v>
      </c>
      <c r="E6" s="130">
        <v>2</v>
      </c>
      <c r="F6" s="170"/>
      <c r="G6" s="172"/>
      <c r="H6" s="170">
        <f>F6*G6+F6</f>
        <v>0</v>
      </c>
      <c r="I6" s="170">
        <f>E6*F6</f>
        <v>0</v>
      </c>
      <c r="J6" s="170">
        <f>I6*G6+I6</f>
        <v>0</v>
      </c>
      <c r="K6" s="130" t="s">
        <v>147</v>
      </c>
    </row>
    <row r="7" spans="1:11" s="129" customFormat="1" ht="47.25">
      <c r="A7" s="130">
        <v>2</v>
      </c>
      <c r="B7" s="131" t="s">
        <v>148</v>
      </c>
      <c r="C7" s="130"/>
      <c r="D7" s="130" t="s">
        <v>146</v>
      </c>
      <c r="E7" s="130">
        <v>1</v>
      </c>
      <c r="F7" s="170"/>
      <c r="G7" s="172"/>
      <c r="H7" s="170">
        <f>F7*G7+F7</f>
        <v>0</v>
      </c>
      <c r="I7" s="170">
        <f>E7*F7</f>
        <v>0</v>
      </c>
      <c r="J7" s="170">
        <f>I7*G7+I7</f>
        <v>0</v>
      </c>
      <c r="K7" s="130" t="s">
        <v>149</v>
      </c>
    </row>
    <row r="8" spans="1:11" s="129" customFormat="1" ht="15.75">
      <c r="A8" s="130"/>
      <c r="B8" s="132" t="s">
        <v>27</v>
      </c>
      <c r="C8" s="133"/>
      <c r="D8" s="133"/>
      <c r="E8" s="133"/>
      <c r="F8" s="171"/>
      <c r="G8" s="171"/>
      <c r="H8" s="171"/>
      <c r="I8" s="171">
        <f>SUM(I6:I7)</f>
        <v>0</v>
      </c>
      <c r="J8" s="171">
        <f>SUM(J6:J7)</f>
        <v>0</v>
      </c>
      <c r="K8" s="134"/>
    </row>
    <row r="9" spans="1:10" ht="15">
      <c r="A9" s="126"/>
      <c r="B9" s="126"/>
      <c r="C9" s="126"/>
      <c r="D9" s="126"/>
      <c r="E9" s="126"/>
      <c r="F9" s="126"/>
      <c r="G9" s="126"/>
      <c r="H9" s="181" t="s">
        <v>157</v>
      </c>
      <c r="I9" s="182">
        <f>J8-I8</f>
        <v>0</v>
      </c>
      <c r="J9" s="126"/>
    </row>
    <row r="10" spans="1:11" ht="15.75">
      <c r="A10" s="135"/>
      <c r="B10" s="135"/>
      <c r="C10" s="129"/>
      <c r="D10" s="129"/>
      <c r="E10" s="129"/>
      <c r="F10" s="129"/>
      <c r="G10" s="129"/>
      <c r="H10" s="129"/>
      <c r="I10" s="129"/>
      <c r="J10" s="129"/>
      <c r="K10" s="90"/>
    </row>
    <row r="11" spans="1:10" ht="12.75">
      <c r="A11" s="125"/>
      <c r="B11" s="125"/>
      <c r="C11" s="126"/>
      <c r="D11" s="126"/>
      <c r="E11" s="126"/>
      <c r="F11" s="126"/>
      <c r="G11" s="126"/>
      <c r="H11" s="126"/>
      <c r="I11" s="126"/>
      <c r="J11" s="126"/>
    </row>
    <row r="12" spans="1:10" ht="12.75">
      <c r="A12" s="125"/>
      <c r="B12" s="125"/>
      <c r="C12" s="126"/>
      <c r="D12" s="126"/>
      <c r="E12" s="126"/>
      <c r="F12" s="126"/>
      <c r="G12" s="126"/>
      <c r="H12" s="126"/>
      <c r="I12" s="126"/>
      <c r="J12" s="126"/>
    </row>
    <row r="13" spans="1:10" ht="12.75">
      <c r="A13" s="126"/>
      <c r="B13" s="126"/>
      <c r="C13" s="126"/>
      <c r="D13" s="126"/>
      <c r="E13" s="126"/>
      <c r="F13" s="126"/>
      <c r="G13" s="126"/>
      <c r="H13" s="126"/>
      <c r="I13" s="126"/>
      <c r="J13" s="126"/>
    </row>
    <row r="14" spans="1:11" ht="15.75">
      <c r="A14" s="136"/>
      <c r="B14" s="137"/>
      <c r="C14" s="138"/>
      <c r="D14" s="137"/>
      <c r="E14" s="137"/>
      <c r="F14" s="137"/>
      <c r="G14" s="137"/>
      <c r="H14" s="137"/>
      <c r="I14" s="138"/>
      <c r="J14" s="138"/>
      <c r="K14" s="139"/>
    </row>
    <row r="15" spans="1:10" ht="12.75">
      <c r="A15" s="126"/>
      <c r="B15" s="126"/>
      <c r="C15" s="126"/>
      <c r="D15" s="126"/>
      <c r="E15" s="126"/>
      <c r="F15" s="126"/>
      <c r="G15" s="126"/>
      <c r="H15" s="126"/>
      <c r="I15" s="126"/>
      <c r="J15" s="126"/>
    </row>
    <row r="16" spans="1:10" ht="12.75">
      <c r="A16" s="126"/>
      <c r="B16" s="126"/>
      <c r="C16" s="126"/>
      <c r="D16" s="126"/>
      <c r="E16" s="126"/>
      <c r="F16" s="126"/>
      <c r="G16" s="126"/>
      <c r="H16" s="126"/>
      <c r="I16" s="126"/>
      <c r="J16" s="126"/>
    </row>
    <row r="17" spans="1:10" ht="12.75">
      <c r="A17" s="126"/>
      <c r="B17" s="126"/>
      <c r="C17" s="126"/>
      <c r="D17" s="126"/>
      <c r="E17" s="126"/>
      <c r="F17" s="126"/>
      <c r="G17" s="126"/>
      <c r="H17" s="126"/>
      <c r="I17" s="126"/>
      <c r="J17" s="126"/>
    </row>
    <row r="18" spans="1:10" ht="12.75">
      <c r="A18" s="126"/>
      <c r="B18" s="126"/>
      <c r="C18" s="126"/>
      <c r="D18" s="126"/>
      <c r="E18" s="126"/>
      <c r="F18" s="126"/>
      <c r="G18" s="126"/>
      <c r="H18" s="126"/>
      <c r="I18" s="126"/>
      <c r="J18" s="126"/>
    </row>
    <row r="19" spans="1:10" ht="12.75">
      <c r="A19" s="126"/>
      <c r="B19" s="126"/>
      <c r="C19" s="126"/>
      <c r="D19" s="126"/>
      <c r="E19" s="126"/>
      <c r="F19" s="126"/>
      <c r="G19" s="126"/>
      <c r="H19" s="126"/>
      <c r="I19" s="126"/>
      <c r="J19" s="126"/>
    </row>
    <row r="20" spans="1:10" ht="12.75">
      <c r="A20" s="126"/>
      <c r="B20" s="126"/>
      <c r="C20" s="126"/>
      <c r="D20" s="126"/>
      <c r="E20" s="126"/>
      <c r="F20" s="126"/>
      <c r="G20" s="126"/>
      <c r="H20" s="126"/>
      <c r="I20" s="126"/>
      <c r="J20" s="126"/>
    </row>
    <row r="21" spans="1:10" ht="12.75">
      <c r="A21" s="126"/>
      <c r="B21" s="126"/>
      <c r="C21" s="126"/>
      <c r="D21" s="126"/>
      <c r="E21" s="126"/>
      <c r="F21" s="126"/>
      <c r="G21" s="126"/>
      <c r="H21" s="126"/>
      <c r="I21" s="126"/>
      <c r="J21" s="126"/>
    </row>
    <row r="22" spans="1:10" ht="12.75">
      <c r="A22" s="126"/>
      <c r="B22" s="126"/>
      <c r="C22" s="126"/>
      <c r="D22" s="126"/>
      <c r="E22" s="126"/>
      <c r="F22" s="126"/>
      <c r="G22" s="126"/>
      <c r="H22" s="126"/>
      <c r="I22" s="126"/>
      <c r="J22" s="126"/>
    </row>
  </sheetData>
  <sheetProtection selectLockedCells="1" selectUnlockedCells="1"/>
  <printOptions/>
  <pageMargins left="0.2298611111111111" right="0.2465277777777778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2014-02-18T08:48:57Z</cp:lastPrinted>
  <dcterms:modified xsi:type="dcterms:W3CDTF">2014-02-18T09:36:32Z</dcterms:modified>
  <cp:category/>
  <cp:version/>
  <cp:contentType/>
  <cp:contentStatus/>
</cp:coreProperties>
</file>