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10260" windowHeight="9360" activeTab="0"/>
  </bookViews>
  <sheets>
    <sheet name="1 Drobny sprzęt" sheetId="1" r:id="rId1"/>
    <sheet name="2 szczepy wzorcowe" sheetId="2" r:id="rId2"/>
    <sheet name="3 dzierżawa, dostawa podłóż" sheetId="3" r:id="rId3"/>
    <sheet name="4 Odczyn do ozn prealbuminy" sheetId="4" r:id="rId4"/>
  </sheets>
  <definedNames/>
  <calcPr fullCalcOnLoad="1"/>
</workbook>
</file>

<file path=xl/sharedStrings.xml><?xml version="1.0" encoding="utf-8"?>
<sst xmlns="http://schemas.openxmlformats.org/spreadsheetml/2006/main" count="158" uniqueCount="133">
  <si>
    <t>Pakiet nr 1 Zakup drobnego sprzętu laboratoryjnego</t>
  </si>
  <si>
    <r>
      <t xml:space="preserve">Kamery do analizy moczu-jedn.miary: </t>
    </r>
    <r>
      <rPr>
        <b/>
        <sz val="8"/>
        <rFont val="Times New Roman"/>
        <family val="1"/>
      </rPr>
      <t>oznaczenie/celka</t>
    </r>
  </si>
  <si>
    <t>40000 ozn.</t>
  </si>
  <si>
    <t>Końcówki typu Gilson (lub inne równoważne), żółte do pipety automatycznej o pojemności do 200 ul</t>
  </si>
  <si>
    <t>Probówki serologiczne z polistyrenu o poj.4 ml lub  5 ml  ( 12 x 75)</t>
  </si>
  <si>
    <t xml:space="preserve">Próbówki do badań biochem.z granulatem i aktywatorem z PP do szybkiego wykrzepiania 4 ml (12x75)  lub na 4-5ml krwi w rozmiarze 13x75mm
</t>
  </si>
  <si>
    <t>Probówki z kapilarą na 200-250 ul z fluorkiem sodu i antykoagulantem na oznaczania p.cukru</t>
  </si>
  <si>
    <t>Wymazówki z tworzywa o dł 150 mm-155 mm w probowce transportowej z podłożem Amies ,sterylne*</t>
  </si>
  <si>
    <t>RAZEM</t>
  </si>
  <si>
    <t>2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</si>
  <si>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</si>
  <si>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</si>
  <si>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</si>
  <si>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</si>
  <si>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</si>
  <si>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</si>
  <si>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</si>
  <si>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</si>
  <si>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</si>
  <si>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</si>
  <si>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</si>
  <si>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</si>
  <si>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</si>
  <si>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</si>
  <si>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</si>
  <si>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</si>
  <si>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</si>
  <si>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</si>
  <si>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</si>
  <si>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</si>
  <si>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</si>
  <si>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</si>
  <si>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</si>
  <si>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</si>
  <si>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</si>
  <si>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</si>
  <si>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Szkiełka nakrywkowe 22 x 22 mm</t>
  </si>
  <si>
    <t>Wymazówki z drewna o dł 150 mm z wacikiem baweł. pakowame indywidualnie, sterylne*</t>
  </si>
  <si>
    <t>Wymazówki o dł 150 mm - 155 mm z wacikiem baw. lub z wiskozy z  tworzywa  w probówce transportowej sterylne*</t>
  </si>
  <si>
    <t>Końcówki do pipety automatycznej typu Eppendorf o pojemności do 200 ul  w pudełku po 96 szt.</t>
  </si>
  <si>
    <t>Probówki z kapilarą na 200 ul z EDTA - K2</t>
  </si>
  <si>
    <t>Zatyczki do kapilar o pojemności powyżej 100ul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</si>
  <si>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</si>
  <si>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</si>
  <si>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</si>
  <si>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</si>
  <si>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>Probówki na 2,5 ml krwi z korkiem zawierające heparynę litową</t>
  </si>
  <si>
    <t>Pipetki Pasteura z polietylenu o pojemn.użytk. 3,0 ml z podziałką na 3 ml co 0,5 ml</t>
  </si>
  <si>
    <r>
      <t xml:space="preserve">Końcówki </t>
    </r>
    <r>
      <rPr>
        <b/>
        <sz val="8"/>
        <rFont val="Times New Roman"/>
        <family val="1"/>
      </rPr>
      <t>niebieskie</t>
    </r>
    <r>
      <rPr>
        <sz val="8"/>
        <rFont val="Times New Roman"/>
        <family val="1"/>
      </rPr>
      <t xml:space="preserve"> do pipety automatycznej o poujemności do 1000 ul</t>
    </r>
  </si>
  <si>
    <r>
      <t xml:space="preserve">Końcówki </t>
    </r>
    <r>
      <rPr>
        <b/>
        <sz val="8"/>
        <rFont val="Times New Roman"/>
        <family val="1"/>
      </rPr>
      <t>niebieskie</t>
    </r>
    <r>
      <rPr>
        <sz val="8"/>
        <rFont val="Times New Roman"/>
        <family val="1"/>
      </rPr>
      <t xml:space="preserve"> do pipety automatycznej o pojemności do 1000 ul  w pudełku</t>
    </r>
  </si>
  <si>
    <r>
      <t xml:space="preserve">*Wraz z </t>
    </r>
    <r>
      <rPr>
        <b/>
        <i/>
        <sz val="9"/>
        <color indexed="12"/>
        <rFont val="Times New Roman"/>
        <family val="1"/>
      </rPr>
      <t>pierwszą</t>
    </r>
    <r>
      <rPr>
        <b/>
        <i/>
        <sz val="9"/>
        <rFont val="Times New Roman"/>
        <family val="1"/>
      </rPr>
      <t xml:space="preserve"> dostawą towaru wymagane świadectwo sterylności (dot. pozycji 38-44)</t>
    </r>
  </si>
  <si>
    <t>Probówki z kapilarą na 250 ul lub 200ul z przyspieszaczem do pozyskiwania surowicy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</si>
  <si>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</si>
  <si>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</si>
  <si>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>vat</t>
  </si>
  <si>
    <t>Próbówki z rozpylonym EDTA-K2 do bad. hemat.z przekłuwalnym korkiem - na 1 ml ( 12 x 55 mm)</t>
  </si>
  <si>
    <t>Zestaw do oznaczania OB. na micro metodę</t>
  </si>
  <si>
    <t>Nazwa produktu</t>
  </si>
  <si>
    <t xml:space="preserve"> </t>
  </si>
  <si>
    <t>Płytki Petriego z polistyrenu o śr.90 mm i wysokości 14 mm lub o wysokości 14,2 mm; z wentylacją sterylne*</t>
  </si>
  <si>
    <t>Lp.</t>
  </si>
  <si>
    <t>Nazwa artykułu</t>
  </si>
  <si>
    <t>j.m.</t>
  </si>
  <si>
    <t xml:space="preserve">Ilość szt. </t>
  </si>
  <si>
    <t>Cena jedn. netto PLN</t>
  </si>
  <si>
    <t>Cena jedn. brutto PLN</t>
  </si>
  <si>
    <t>1.</t>
  </si>
  <si>
    <t>szt.</t>
  </si>
  <si>
    <t>2.</t>
  </si>
  <si>
    <t>3.</t>
  </si>
  <si>
    <t>4.</t>
  </si>
  <si>
    <t>5.</t>
  </si>
  <si>
    <t>6.</t>
  </si>
  <si>
    <t>Razem:</t>
  </si>
  <si>
    <t>w tym VAT:</t>
  </si>
  <si>
    <t>Wymagania:</t>
  </si>
  <si>
    <t>Szczepy mogą być maksymalnie z czwartego pasażu</t>
  </si>
  <si>
    <t>Pakiet Nr 2:   Szczepy wzorcowe</t>
  </si>
  <si>
    <t>załącznik nr 3 do SIWZ</t>
  </si>
  <si>
    <r>
      <t>Enterococcus faecalis</t>
    </r>
    <r>
      <rPr>
        <sz val="12"/>
        <rFont val="Arial CE"/>
        <family val="0"/>
      </rPr>
      <t xml:space="preserve"> ATCC 29212</t>
    </r>
  </si>
  <si>
    <t>Pseudomonas aeruginosa ATCC 27853</t>
  </si>
  <si>
    <r>
      <t>Staphylococcus aureus</t>
    </r>
    <r>
      <rPr>
        <sz val="12"/>
        <rFont val="Arial CE"/>
        <family val="0"/>
      </rPr>
      <t xml:space="preserve"> ATCC 29213</t>
    </r>
  </si>
  <si>
    <r>
      <t xml:space="preserve">Haemophilus influenzae </t>
    </r>
    <r>
      <rPr>
        <sz val="12"/>
        <rFont val="Arial CE"/>
        <family val="0"/>
      </rPr>
      <t>NCTC 8468</t>
    </r>
  </si>
  <si>
    <r>
      <t xml:space="preserve">Streptococcus pneumoniae </t>
    </r>
    <r>
      <rPr>
        <sz val="12"/>
        <rFont val="Arial CE"/>
        <family val="0"/>
      </rPr>
      <t>ATCC 49619</t>
    </r>
  </si>
  <si>
    <r>
      <t xml:space="preserve">Escherichia coli </t>
    </r>
    <r>
      <rPr>
        <sz val="12"/>
        <rFont val="Arial CE"/>
        <family val="0"/>
      </rPr>
      <t>ATCC 25922</t>
    </r>
  </si>
  <si>
    <t>Szczep ma mieć dołączoną metryczkę i certyfikat zaświadczający o tym, że pochodzi z oryginalnej kolekcji ATCC</t>
  </si>
  <si>
    <t xml:space="preserve">Ilość </t>
  </si>
  <si>
    <t>Podłoże do hodowli drobnoustrojów w warunkach tlenowych z krwi od pacjentów w trakcie antybiotykoterapii</t>
  </si>
  <si>
    <t>szt</t>
  </si>
  <si>
    <t>Podłoże do hodowli drobnoustrojów w warunkach beztlenowych z krwi od pacjentów w trakcie antybiotykoterapii</t>
  </si>
  <si>
    <t>Podłoże do hodowli drobnoustrojów z krwi od dzieci w trakcie antybiotykoterapii</t>
  </si>
  <si>
    <t xml:space="preserve">Dzierżawa aparatu </t>
  </si>
  <si>
    <t>miesiąc</t>
  </si>
  <si>
    <t>Wymagania dotyczące aparatu i podłóż:</t>
  </si>
  <si>
    <t>Aparat może być używany, winien mieć nie więcej niż 50 miejsc inkubacyjno-</t>
  </si>
  <si>
    <t xml:space="preserve">Butelki z podłożami, pediatryczne, z inhibitorem antybiotyków; butelki zapewnią wzrost </t>
  </si>
  <si>
    <t xml:space="preserve">drobnoustrojów już w 0,5-3 ml pobranej krwi oraz płynu mózgowo-rdzeniowego (lun innych płynów ustrojowych), który to wymóg należy potwierdzić </t>
  </si>
  <si>
    <t>instrukcją lub materiałami producenta (dotyczy pkt..3)</t>
  </si>
  <si>
    <t xml:space="preserve">Możliwość  ocen  preparatów  bezpośrednich    z  pozytywnych oraz  podejrzanych  hodowli -  brak  substancji  interferujących  i   zaciemniających  preparat  ( np. węgiel aktywny) </t>
  </si>
  <si>
    <t>Dostawca zobowiązany jest do przeszkolenia na własny koszt personelu w miejscu pracy z obsługi aparatu.</t>
  </si>
  <si>
    <t>Przez czas trwania umowy dostawca aparatu jest zobowiązany do wykonywania na własny koszt</t>
  </si>
  <si>
    <t>okresowych przeglądów technicznych i napraw oraz do kontroli nad bezawaryjnym działaniem aparatu.</t>
  </si>
  <si>
    <t>Załącznik nr 3 do SIWZ</t>
  </si>
  <si>
    <t>Pakiet nr 3 :       Dzierżawa aparatu do monitorowania posiewów krwi wraz z dostawą podłóż</t>
  </si>
  <si>
    <t xml:space="preserve">Podłoża mikrobiologiczne do hodowli drobnoustrojów z krwi posiadały specjalne substancje inaktywujące obecne we krwi antybiotyki, który to wymóg należy potwierdzić instrukcją lub </t>
  </si>
  <si>
    <t>materiałami producenta</t>
  </si>
  <si>
    <t>Lp</t>
  </si>
  <si>
    <t>Nazwa
parametru</t>
  </si>
  <si>
    <t xml:space="preserve">Minimalna* ilość
oznaczeń
</t>
  </si>
  <si>
    <t>Nazwa
odczynnika</t>
  </si>
  <si>
    <t>Nr
katalog.</t>
  </si>
  <si>
    <t>Ilość
ozn. z 1
opak.</t>
  </si>
  <si>
    <t>Ilość op.
na 2 lata szt.</t>
  </si>
  <si>
    <t>Cena 1 op. netto PLN</t>
  </si>
  <si>
    <t>VAT %</t>
  </si>
  <si>
    <t>Cena 1 op. brutto  PLN</t>
  </si>
  <si>
    <t>Wartość
na 2 lata netto PLN</t>
  </si>
  <si>
    <t>Wartość
na 2 lata brutto PLN</t>
  </si>
  <si>
    <t>Prealbumina</t>
  </si>
  <si>
    <t>Kalibratory</t>
  </si>
  <si>
    <t>kalibrator proporconalnie do ilości oznaczeń</t>
  </si>
  <si>
    <t>Pakiet nr 4 Odczynnik do oznaczania PREALBUMINY (na aparacie COBAS INTEGRA 400 PLUS)</t>
  </si>
  <si>
    <t>Załącznik nr 3 do SIWZ zmiana odp.1</t>
  </si>
  <si>
    <r>
      <t xml:space="preserve">Bagietki laboratoryjne z PP o długości 125 mm i średnicy 4 mm lub dł.120mm i śr. 3mm </t>
    </r>
    <r>
      <rPr>
        <b/>
        <i/>
        <sz val="8"/>
        <rFont val="Times New Roman"/>
        <family val="1"/>
      </rPr>
      <t>lub zgodnie z odp.1 bagietki z polistyrenu</t>
    </r>
  </si>
  <si>
    <r>
      <t>Nakłuwacze automatyczne o głębokości nacięcia 1,0 mm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lub zgodnie z odp.1 nakłuwacze o wkłuciu igłowym o:
- średnicy igły 0,4 mm (28G) i głębokości wkłucia 1,8 mm (zaznaczyć w ofercie)</t>
    </r>
  </si>
  <si>
    <r>
      <t xml:space="preserve">Nakłuwacze automatyczne o głębokości nacięcia 1,5 mm </t>
    </r>
    <r>
      <rPr>
        <b/>
        <i/>
        <sz val="8"/>
        <rFont val="Times New Roman"/>
        <family val="1"/>
      </rPr>
      <t>lub zgodnie z odp.1 nakłuwacze o wkłuciu igłowym o:
- średnicy igły 0,8 mm (26G) i głębokości wkłucia 1,8 mm  (zaznaczyć w ofercie)</t>
    </r>
  </si>
  <si>
    <r>
      <t xml:space="preserve">Nakłuwacze automatyczne o  głębokości nacięcia 2,0 mm </t>
    </r>
    <r>
      <rPr>
        <b/>
        <i/>
        <sz val="8"/>
        <rFont val="Times New Roman"/>
        <family val="1"/>
      </rPr>
      <t>lub zgodnie z odp.1 nakłuwacze o wkłuciu igłowym o:
- średnicy igły 0,5 mm (26G) i głębokości wkłucia 1,8 mm (zaznaczyć w ofercie)</t>
    </r>
  </si>
  <si>
    <r>
      <t xml:space="preserve">Zestaw do OB. składający się z probówki z nalepką, 3,8% cytrynianem sodu na 1 ml i z rurki z podziałką </t>
    </r>
    <r>
      <rPr>
        <b/>
        <i/>
        <sz val="8"/>
        <rFont val="Times New Roman"/>
        <family val="1"/>
      </rPr>
      <t>lub zgodnie z odp.1 zestaw do OB składający się z probówki z łososiowym korkiem (0,8ml krwi + 0,2ml cytrynianu sodu) i rurki (zaznaczyć w ofercie)</t>
    </r>
  </si>
  <si>
    <r>
      <t xml:space="preserve">Probówki do barwienia i zliczania retikulocytów na 50 ul z roztworem błękitu brylantowo-krezolowego lub probowki do liczenia retikulocytow na 120 ul krwi zawierajace 100 ul blekitu krezolowego z fioletowym korkiem </t>
    </r>
    <r>
      <rPr>
        <b/>
        <i/>
        <sz val="8"/>
        <rFont val="Times New Roman"/>
        <family val="1"/>
      </rPr>
      <t xml:space="preserve">lub zgodnie z odp.1 probówki na 50-100ml </t>
    </r>
  </si>
  <si>
    <r>
      <t xml:space="preserve">Pojemnik na mocz o pojemności użytkowej  120 ml </t>
    </r>
    <r>
      <rPr>
        <b/>
        <i/>
        <sz val="8"/>
        <rFont val="Times New Roman"/>
        <family val="1"/>
      </rPr>
      <t>lub zgodnie z odp.1 pojemnik o całkowitej pojemności 125ml skalowany do 100ml</t>
    </r>
    <r>
      <rPr>
        <sz val="8"/>
        <rFont val="Times New Roman"/>
        <family val="1"/>
      </rPr>
      <t xml:space="preserve">; szczelnie zamykany </t>
    </r>
    <r>
      <rPr>
        <b/>
        <sz val="8"/>
        <rFont val="Times New Roman"/>
        <family val="1"/>
      </rPr>
      <t>aseptyczny</t>
    </r>
    <r>
      <rPr>
        <sz val="8"/>
        <rFont val="Times New Roman"/>
        <family val="1"/>
      </rPr>
      <t>, pakowany indywidualnie*</t>
    </r>
  </si>
  <si>
    <r>
      <t xml:space="preserve">pomiarowych </t>
    </r>
    <r>
      <rPr>
        <b/>
        <i/>
        <sz val="8"/>
        <rFont val="Arial CE"/>
        <family val="0"/>
      </rPr>
      <t>który to wymóg należy potwierdzić instrukcją lub materiałami producenta</t>
    </r>
    <r>
      <rPr>
        <sz val="8"/>
        <rFont val="Arial CE"/>
        <family val="2"/>
      </rPr>
      <t>, musi zachowywać ciągłość pomiarów i utrzymywać stałą temperaturę.</t>
    </r>
  </si>
  <si>
    <t>Załącznik nr 3 do SIWZ zmiana odp.2</t>
  </si>
  <si>
    <r>
      <t>Płyty do  badań serologicznych</t>
    </r>
    <r>
      <rPr>
        <b/>
        <i/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z tworzywa jednorazowego użytku  5x9 dołków - białe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</si>
</sst>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29">
    <font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i/>
      <sz val="9"/>
      <color indexed="12"/>
      <name val="Times New Roman"/>
      <family val="1"/>
    </font>
    <font>
      <b/>
      <sz val="9"/>
      <color indexed="10"/>
      <name val="Arial"/>
      <family val="0"/>
    </font>
    <font>
      <b/>
      <i/>
      <sz val="9"/>
      <color indexed="10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color indexed="8"/>
      <name val="Times New Roman"/>
      <family val="1"/>
    </font>
    <font>
      <b/>
      <i/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4" fontId="3" fillId="0" borderId="1" xfId="2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5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" borderId="0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top"/>
    </xf>
    <xf numFmtId="0" fontId="24" fillId="3" borderId="0" xfId="0" applyNumberFormat="1" applyFont="1" applyFill="1" applyBorder="1" applyAlignment="1">
      <alignment vertical="top"/>
    </xf>
    <xf numFmtId="2" fontId="22" fillId="3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 horizontal="center" vertical="top"/>
    </xf>
    <xf numFmtId="4" fontId="24" fillId="0" borderId="0" xfId="0" applyNumberFormat="1" applyFont="1" applyBorder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2" fontId="22" fillId="0" borderId="0" xfId="0" applyNumberFormat="1" applyFont="1" applyBorder="1" applyAlignment="1">
      <alignment vertical="top" wrapText="1"/>
    </xf>
    <xf numFmtId="4" fontId="22" fillId="0" borderId="0" xfId="0" applyNumberFormat="1" applyFont="1" applyBorder="1" applyAlignment="1">
      <alignment vertical="top"/>
    </xf>
    <xf numFmtId="4" fontId="22" fillId="0" borderId="0" xfId="0" applyNumberFormat="1" applyFont="1" applyBorder="1" applyAlignment="1">
      <alignment vertical="top" wrapText="1"/>
    </xf>
    <xf numFmtId="9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4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/>
    </xf>
    <xf numFmtId="4" fontId="22" fillId="0" borderId="0" xfId="0" applyNumberFormat="1" applyFont="1" applyBorder="1" applyAlignment="1">
      <alignment horizontal="justify" vertical="top"/>
    </xf>
    <xf numFmtId="170" fontId="24" fillId="0" borderId="0" xfId="0" applyNumberFormat="1" applyFont="1" applyBorder="1" applyAlignment="1">
      <alignment horizontal="right" vertical="top"/>
    </xf>
    <xf numFmtId="4" fontId="22" fillId="0" borderId="0" xfId="0" applyNumberFormat="1" applyFont="1" applyAlignment="1">
      <alignment vertical="top"/>
    </xf>
    <xf numFmtId="171" fontId="22" fillId="0" borderId="0" xfId="0" applyNumberFormat="1" applyFont="1" applyBorder="1" applyAlignment="1">
      <alignment vertical="top"/>
    </xf>
    <xf numFmtId="0" fontId="22" fillId="4" borderId="0" xfId="0" applyFont="1" applyFill="1" applyAlignment="1">
      <alignment vertical="top"/>
    </xf>
    <xf numFmtId="0" fontId="0" fillId="0" borderId="0" xfId="0" applyAlignment="1">
      <alignment horizontal="center"/>
    </xf>
    <xf numFmtId="0" fontId="25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170" fontId="25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wrapText="1"/>
    </xf>
    <xf numFmtId="9" fontId="2" fillId="0" borderId="2" xfId="0" applyNumberFormat="1" applyFont="1" applyBorder="1" applyAlignment="1">
      <alignment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/>
    </xf>
    <xf numFmtId="49" fontId="5" fillId="5" borderId="5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vertical="top" wrapText="1"/>
    </xf>
    <xf numFmtId="0" fontId="1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22">
      <selection activeCell="E30" sqref="E30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32" customWidth="1"/>
    <col min="5" max="5" width="10.125" style="0" customWidth="1"/>
    <col min="6" max="6" width="12.625" style="0" customWidth="1"/>
    <col min="7" max="7" width="11.375" style="0" customWidth="1"/>
    <col min="9" max="9" width="6.875" style="0" customWidth="1"/>
    <col min="10" max="10" width="12.375" style="0" customWidth="1"/>
  </cols>
  <sheetData>
    <row r="1" ht="12.75">
      <c r="G1" s="2" t="s">
        <v>131</v>
      </c>
    </row>
    <row r="2" ht="12.75">
      <c r="B2" s="4" t="s">
        <v>0</v>
      </c>
    </row>
    <row r="3" spans="1:10" ht="20.25">
      <c r="A3" s="11" t="s">
        <v>10</v>
      </c>
      <c r="B3" s="5" t="s">
        <v>57</v>
      </c>
      <c r="C3" s="12" t="s">
        <v>11</v>
      </c>
      <c r="D3" s="28" t="s">
        <v>12</v>
      </c>
      <c r="E3" s="13" t="s">
        <v>13</v>
      </c>
      <c r="F3" s="14" t="s">
        <v>14</v>
      </c>
      <c r="G3" s="15" t="s">
        <v>15</v>
      </c>
      <c r="H3" s="16" t="s">
        <v>16</v>
      </c>
      <c r="I3" s="14" t="s">
        <v>17</v>
      </c>
      <c r="J3" s="16" t="s">
        <v>18</v>
      </c>
    </row>
    <row r="4" spans="1:10" ht="12.75">
      <c r="A4" s="17">
        <v>1</v>
      </c>
      <c r="B4" s="27" t="s">
        <v>9</v>
      </c>
      <c r="C4" s="18">
        <v>3</v>
      </c>
      <c r="D4" s="29">
        <v>4</v>
      </c>
      <c r="E4" s="19">
        <v>5</v>
      </c>
      <c r="F4" s="20">
        <v>6</v>
      </c>
      <c r="G4" s="20">
        <v>7</v>
      </c>
      <c r="H4" s="20">
        <v>8</v>
      </c>
      <c r="I4" s="40">
        <v>9</v>
      </c>
      <c r="J4" s="40">
        <v>10</v>
      </c>
    </row>
    <row r="5" spans="1:10" ht="12.75">
      <c r="A5" s="6">
        <v>1</v>
      </c>
      <c r="B5" s="35" t="s">
        <v>46</v>
      </c>
      <c r="C5" s="7">
        <v>1000</v>
      </c>
      <c r="D5" s="7"/>
      <c r="E5" s="6"/>
      <c r="F5" s="9"/>
      <c r="G5" s="21">
        <f>F5*I5+F5</f>
        <v>0</v>
      </c>
      <c r="H5" s="21">
        <f>E5*F5</f>
        <v>0</v>
      </c>
      <c r="I5" s="22"/>
      <c r="J5" s="21">
        <f>H5*I5+H5</f>
        <v>0</v>
      </c>
    </row>
    <row r="6" spans="1:10" ht="20.25">
      <c r="A6" s="6">
        <v>2</v>
      </c>
      <c r="B6" s="35" t="s">
        <v>19</v>
      </c>
      <c r="C6" s="7">
        <v>40000</v>
      </c>
      <c r="D6" s="7"/>
      <c r="E6" s="6"/>
      <c r="F6" s="9"/>
      <c r="G6" s="21">
        <f aca="true" t="shared" si="0" ref="G6:G52">F6*I6+F6</f>
        <v>0</v>
      </c>
      <c r="H6" s="21">
        <f aca="true" t="shared" si="1" ref="H6:H52">E6*F6</f>
        <v>0</v>
      </c>
      <c r="I6" s="22"/>
      <c r="J6" s="21">
        <f aca="true" t="shared" si="2" ref="J6:J52">H6*I6+H6</f>
        <v>0</v>
      </c>
    </row>
    <row r="7" spans="1:10" ht="12.75">
      <c r="A7" s="6">
        <v>3</v>
      </c>
      <c r="B7" s="35" t="s">
        <v>20</v>
      </c>
      <c r="C7" s="7">
        <v>4000</v>
      </c>
      <c r="D7" s="7"/>
      <c r="E7" s="6"/>
      <c r="F7" s="9"/>
      <c r="G7" s="21">
        <f t="shared" si="0"/>
        <v>0</v>
      </c>
      <c r="H7" s="21">
        <f t="shared" si="1"/>
        <v>0</v>
      </c>
      <c r="I7" s="22"/>
      <c r="J7" s="21">
        <f t="shared" si="2"/>
        <v>0</v>
      </c>
    </row>
    <row r="8" spans="1:10" ht="12.75">
      <c r="A8" s="6">
        <v>4</v>
      </c>
      <c r="B8" s="35" t="s">
        <v>21</v>
      </c>
      <c r="C8" s="7">
        <v>4000</v>
      </c>
      <c r="D8" s="7"/>
      <c r="E8" s="6"/>
      <c r="F8" s="9"/>
      <c r="G8" s="21">
        <f t="shared" si="0"/>
        <v>0</v>
      </c>
      <c r="H8" s="21">
        <f t="shared" si="1"/>
        <v>0</v>
      </c>
      <c r="I8" s="22"/>
      <c r="J8" s="21">
        <f t="shared" si="2"/>
        <v>0</v>
      </c>
    </row>
    <row r="9" spans="1:10" ht="12.75">
      <c r="A9" s="6">
        <v>5</v>
      </c>
      <c r="B9" s="35" t="s">
        <v>22</v>
      </c>
      <c r="C9" s="7">
        <v>60000</v>
      </c>
      <c r="D9" s="7"/>
      <c r="E9" s="6"/>
      <c r="F9" s="9"/>
      <c r="G9" s="21">
        <f t="shared" si="0"/>
        <v>0</v>
      </c>
      <c r="H9" s="21">
        <f t="shared" si="1"/>
        <v>0</v>
      </c>
      <c r="I9" s="22"/>
      <c r="J9" s="21">
        <f t="shared" si="2"/>
        <v>0</v>
      </c>
    </row>
    <row r="10" spans="1:10" ht="12.75">
      <c r="A10" s="6">
        <v>6</v>
      </c>
      <c r="B10" s="37" t="s">
        <v>23</v>
      </c>
      <c r="C10" s="7">
        <v>4000</v>
      </c>
      <c r="D10" s="7"/>
      <c r="E10" s="6"/>
      <c r="F10" s="9"/>
      <c r="G10" s="21">
        <f t="shared" si="0"/>
        <v>0</v>
      </c>
      <c r="H10" s="21">
        <f t="shared" si="1"/>
        <v>0</v>
      </c>
      <c r="I10" s="22"/>
      <c r="J10" s="21">
        <f t="shared" si="2"/>
        <v>0</v>
      </c>
    </row>
    <row r="11" spans="1:10" ht="20.25">
      <c r="A11" s="6">
        <v>7</v>
      </c>
      <c r="B11" s="35" t="s">
        <v>44</v>
      </c>
      <c r="C11" s="7">
        <v>900</v>
      </c>
      <c r="D11" s="7"/>
      <c r="E11" s="6"/>
      <c r="F11" s="9"/>
      <c r="G11" s="21">
        <f t="shared" si="0"/>
        <v>0</v>
      </c>
      <c r="H11" s="21">
        <f t="shared" si="1"/>
        <v>0</v>
      </c>
      <c r="I11" s="22"/>
      <c r="J11" s="21">
        <f t="shared" si="2"/>
        <v>0</v>
      </c>
    </row>
    <row r="12" spans="1:10" ht="20.25">
      <c r="A12" s="6">
        <v>8</v>
      </c>
      <c r="B12" s="45" t="s">
        <v>3</v>
      </c>
      <c r="C12" s="7">
        <v>90000</v>
      </c>
      <c r="D12" s="7"/>
      <c r="E12" s="6"/>
      <c r="F12" s="9"/>
      <c r="G12" s="21">
        <f t="shared" si="0"/>
        <v>0</v>
      </c>
      <c r="H12" s="21">
        <f t="shared" si="1"/>
        <v>0</v>
      </c>
      <c r="I12" s="22"/>
      <c r="J12" s="21">
        <f t="shared" si="2"/>
        <v>0</v>
      </c>
    </row>
    <row r="13" spans="1:10" ht="20.25">
      <c r="A13" s="6">
        <v>9</v>
      </c>
      <c r="B13" s="46" t="s">
        <v>48</v>
      </c>
      <c r="C13" s="7">
        <v>10000</v>
      </c>
      <c r="D13" s="7"/>
      <c r="E13" s="6"/>
      <c r="F13" s="9"/>
      <c r="G13" s="21">
        <f t="shared" si="0"/>
        <v>0</v>
      </c>
      <c r="H13" s="21">
        <f t="shared" si="1"/>
        <v>0</v>
      </c>
      <c r="I13" s="22"/>
      <c r="J13" s="21">
        <f t="shared" si="2"/>
        <v>0</v>
      </c>
    </row>
    <row r="14" spans="1:10" ht="20.25">
      <c r="A14" s="6">
        <v>10</v>
      </c>
      <c r="B14" s="35" t="s">
        <v>24</v>
      </c>
      <c r="C14" s="8">
        <v>800</v>
      </c>
      <c r="D14" s="8"/>
      <c r="E14" s="6"/>
      <c r="F14" s="9"/>
      <c r="G14" s="21">
        <f t="shared" si="0"/>
        <v>0</v>
      </c>
      <c r="H14" s="21">
        <f t="shared" si="1"/>
        <v>0</v>
      </c>
      <c r="I14" s="22"/>
      <c r="J14" s="21">
        <f t="shared" si="2"/>
        <v>0</v>
      </c>
    </row>
    <row r="15" spans="1:10" ht="20.25">
      <c r="A15" s="6">
        <v>11</v>
      </c>
      <c r="B15" s="35" t="s">
        <v>25</v>
      </c>
      <c r="C15" s="8">
        <v>72</v>
      </c>
      <c r="D15" s="8"/>
      <c r="E15" s="6"/>
      <c r="F15" s="9"/>
      <c r="G15" s="21">
        <f t="shared" si="0"/>
        <v>0</v>
      </c>
      <c r="H15" s="21">
        <f t="shared" si="1"/>
        <v>0</v>
      </c>
      <c r="I15" s="22"/>
      <c r="J15" s="21">
        <f t="shared" si="2"/>
        <v>0</v>
      </c>
    </row>
    <row r="16" spans="1:10" ht="20.25">
      <c r="A16" s="6">
        <v>12</v>
      </c>
      <c r="B16" s="35" t="s">
        <v>26</v>
      </c>
      <c r="C16" s="8">
        <v>100</v>
      </c>
      <c r="D16" s="8"/>
      <c r="E16" s="6"/>
      <c r="F16" s="9"/>
      <c r="G16" s="21">
        <f t="shared" si="0"/>
        <v>0</v>
      </c>
      <c r="H16" s="21">
        <f t="shared" si="1"/>
        <v>0</v>
      </c>
      <c r="I16" s="22"/>
      <c r="J16" s="21">
        <f t="shared" si="2"/>
        <v>0</v>
      </c>
    </row>
    <row r="17" spans="1:10" ht="20.25">
      <c r="A17" s="6">
        <v>13</v>
      </c>
      <c r="B17" s="35" t="s">
        <v>27</v>
      </c>
      <c r="C17" s="8">
        <v>24</v>
      </c>
      <c r="D17" s="8"/>
      <c r="E17" s="6"/>
      <c r="F17" s="9"/>
      <c r="G17" s="21">
        <f t="shared" si="0"/>
        <v>0</v>
      </c>
      <c r="H17" s="21">
        <f t="shared" si="1"/>
        <v>0</v>
      </c>
      <c r="I17" s="22"/>
      <c r="J17" s="21">
        <f t="shared" si="2"/>
        <v>0</v>
      </c>
    </row>
    <row r="18" spans="1:10" ht="12.75">
      <c r="A18" s="6">
        <v>14</v>
      </c>
      <c r="B18" s="33" t="s">
        <v>28</v>
      </c>
      <c r="C18" s="8">
        <v>2000</v>
      </c>
      <c r="D18" s="8"/>
      <c r="E18" s="6"/>
      <c r="F18" s="9"/>
      <c r="G18" s="21">
        <f t="shared" si="0"/>
        <v>0</v>
      </c>
      <c r="H18" s="21">
        <f t="shared" si="1"/>
        <v>0</v>
      </c>
      <c r="I18" s="22"/>
      <c r="J18" s="21">
        <f t="shared" si="2"/>
        <v>0</v>
      </c>
    </row>
    <row r="19" spans="1:10" ht="12.75">
      <c r="A19" s="6">
        <v>15</v>
      </c>
      <c r="B19" s="33" t="s">
        <v>29</v>
      </c>
      <c r="C19" s="8">
        <v>6000</v>
      </c>
      <c r="D19" s="8"/>
      <c r="E19" s="6"/>
      <c r="F19" s="9"/>
      <c r="G19" s="21">
        <f t="shared" si="0"/>
        <v>0</v>
      </c>
      <c r="H19" s="21">
        <f t="shared" si="1"/>
        <v>0</v>
      </c>
      <c r="I19" s="22"/>
      <c r="J19" s="21">
        <f t="shared" si="2"/>
        <v>0</v>
      </c>
    </row>
    <row r="20" spans="1:10" ht="12.75">
      <c r="A20" s="6">
        <v>16</v>
      </c>
      <c r="B20" s="33" t="s">
        <v>30</v>
      </c>
      <c r="C20" s="8">
        <v>2000</v>
      </c>
      <c r="D20" s="8"/>
      <c r="E20" s="6"/>
      <c r="F20" s="9"/>
      <c r="G20" s="21">
        <f t="shared" si="0"/>
        <v>0</v>
      </c>
      <c r="H20" s="21">
        <f t="shared" si="1"/>
        <v>0</v>
      </c>
      <c r="I20" s="22"/>
      <c r="J20" s="21">
        <f t="shared" si="2"/>
        <v>0</v>
      </c>
    </row>
    <row r="21" spans="1:10" ht="12.75">
      <c r="A21" s="6">
        <v>17</v>
      </c>
      <c r="B21" s="33" t="s">
        <v>31</v>
      </c>
      <c r="C21" s="8">
        <v>2000</v>
      </c>
      <c r="D21" s="8"/>
      <c r="E21" s="6"/>
      <c r="F21" s="9"/>
      <c r="G21" s="21">
        <f t="shared" si="0"/>
        <v>0</v>
      </c>
      <c r="H21" s="21">
        <f t="shared" si="1"/>
        <v>0</v>
      </c>
      <c r="I21" s="22"/>
      <c r="J21" s="21">
        <f t="shared" si="2"/>
        <v>0</v>
      </c>
    </row>
    <row r="22" spans="1:10" ht="12.75">
      <c r="A22" s="6">
        <v>18</v>
      </c>
      <c r="B22" s="33" t="s">
        <v>4</v>
      </c>
      <c r="C22" s="8">
        <v>1000</v>
      </c>
      <c r="D22" s="8"/>
      <c r="E22" s="6"/>
      <c r="F22" s="9"/>
      <c r="G22" s="21">
        <f>F22*I22+F22</f>
        <v>0</v>
      </c>
      <c r="H22" s="21">
        <f>E22*F22</f>
        <v>0</v>
      </c>
      <c r="I22" s="22"/>
      <c r="J22" s="21">
        <f>H22*I22+H22</f>
        <v>0</v>
      </c>
    </row>
    <row r="23" spans="1:10" ht="12.75">
      <c r="A23" s="6">
        <v>19</v>
      </c>
      <c r="B23" s="33" t="s">
        <v>32</v>
      </c>
      <c r="C23" s="8">
        <v>1000</v>
      </c>
      <c r="D23" s="8"/>
      <c r="E23" s="6"/>
      <c r="F23" s="9"/>
      <c r="G23" s="21">
        <f t="shared" si="0"/>
        <v>0</v>
      </c>
      <c r="H23" s="21">
        <f t="shared" si="1"/>
        <v>0</v>
      </c>
      <c r="I23" s="22"/>
      <c r="J23" s="21">
        <f t="shared" si="2"/>
        <v>0</v>
      </c>
    </row>
    <row r="24" spans="1:10" ht="33.75" customHeight="1">
      <c r="A24" s="6">
        <v>20</v>
      </c>
      <c r="B24" s="54" t="s">
        <v>5</v>
      </c>
      <c r="C24" s="8">
        <v>80000</v>
      </c>
      <c r="D24" s="8"/>
      <c r="E24" s="6"/>
      <c r="F24" s="9"/>
      <c r="G24" s="21">
        <f t="shared" si="0"/>
        <v>0</v>
      </c>
      <c r="H24" s="21">
        <f t="shared" si="1"/>
        <v>0</v>
      </c>
      <c r="I24" s="22"/>
      <c r="J24" s="21">
        <f t="shared" si="2"/>
        <v>0</v>
      </c>
    </row>
    <row r="25" spans="1:10" ht="27.75" customHeight="1">
      <c r="A25" s="6">
        <v>21</v>
      </c>
      <c r="B25" s="33" t="s">
        <v>45</v>
      </c>
      <c r="C25" s="8">
        <v>65000</v>
      </c>
      <c r="D25" s="8"/>
      <c r="E25" s="6"/>
      <c r="F25" s="9"/>
      <c r="G25" s="21">
        <f t="shared" si="0"/>
        <v>0</v>
      </c>
      <c r="H25" s="21">
        <f t="shared" si="1"/>
        <v>0</v>
      </c>
      <c r="I25" s="22"/>
      <c r="J25" s="21">
        <f t="shared" si="2"/>
        <v>0</v>
      </c>
    </row>
    <row r="26" spans="1:10" ht="20.25">
      <c r="A26" s="6">
        <v>22</v>
      </c>
      <c r="B26" s="35" t="s">
        <v>33</v>
      </c>
      <c r="C26" s="8">
        <v>10000</v>
      </c>
      <c r="D26" s="8"/>
      <c r="E26" s="6"/>
      <c r="F26" s="9"/>
      <c r="G26" s="21">
        <f t="shared" si="0"/>
        <v>0</v>
      </c>
      <c r="H26" s="21">
        <f t="shared" si="1"/>
        <v>0</v>
      </c>
      <c r="I26" s="22"/>
      <c r="J26" s="21">
        <f t="shared" si="2"/>
        <v>0</v>
      </c>
    </row>
    <row r="27" spans="1:10" ht="20.25">
      <c r="A27" s="6">
        <v>23</v>
      </c>
      <c r="B27" s="35" t="s">
        <v>55</v>
      </c>
      <c r="C27" s="8">
        <v>1000</v>
      </c>
      <c r="D27" s="8"/>
      <c r="E27" s="6"/>
      <c r="F27" s="9"/>
      <c r="G27" s="21">
        <f t="shared" si="0"/>
        <v>0</v>
      </c>
      <c r="H27" s="21">
        <f t="shared" si="1"/>
        <v>0</v>
      </c>
      <c r="I27" s="22"/>
      <c r="J27" s="21">
        <f t="shared" si="2"/>
        <v>0</v>
      </c>
    </row>
    <row r="28" spans="1:10" ht="18.75" customHeight="1">
      <c r="A28" s="6">
        <v>24</v>
      </c>
      <c r="B28" s="33" t="s">
        <v>34</v>
      </c>
      <c r="C28" s="8">
        <v>400</v>
      </c>
      <c r="D28" s="8"/>
      <c r="E28" s="6"/>
      <c r="F28" s="9"/>
      <c r="G28" s="21">
        <f t="shared" si="0"/>
        <v>0</v>
      </c>
      <c r="H28" s="21">
        <f t="shared" si="1"/>
        <v>0</v>
      </c>
      <c r="I28" s="22"/>
      <c r="J28" s="21">
        <f t="shared" si="2"/>
        <v>0</v>
      </c>
    </row>
    <row r="29" spans="1:10" ht="12.75">
      <c r="A29" s="6">
        <v>25</v>
      </c>
      <c r="B29" s="33" t="s">
        <v>40</v>
      </c>
      <c r="C29" s="8">
        <v>2000</v>
      </c>
      <c r="D29" s="47"/>
      <c r="E29" s="6"/>
      <c r="F29" s="9"/>
      <c r="G29" s="21">
        <f>F29*I29+F29</f>
        <v>0</v>
      </c>
      <c r="H29" s="21">
        <f>E29*F29</f>
        <v>0</v>
      </c>
      <c r="I29" s="22"/>
      <c r="J29" s="21">
        <f>H29*I29+H29</f>
        <v>0</v>
      </c>
    </row>
    <row r="30" spans="1:10" ht="18.75" customHeight="1">
      <c r="A30" s="6">
        <v>26</v>
      </c>
      <c r="B30" s="33" t="s">
        <v>35</v>
      </c>
      <c r="C30" s="8">
        <v>20000</v>
      </c>
      <c r="D30" s="8"/>
      <c r="E30" s="6"/>
      <c r="F30" s="9"/>
      <c r="G30" s="21">
        <f t="shared" si="0"/>
        <v>0</v>
      </c>
      <c r="H30" s="21">
        <f t="shared" si="1"/>
        <v>0</v>
      </c>
      <c r="I30" s="22"/>
      <c r="J30" s="21">
        <f t="shared" si="2"/>
        <v>0</v>
      </c>
    </row>
    <row r="31" spans="1:10" ht="20.25">
      <c r="A31" s="6">
        <v>27</v>
      </c>
      <c r="B31" s="33" t="s">
        <v>51</v>
      </c>
      <c r="C31" s="8">
        <v>2000</v>
      </c>
      <c r="D31" s="8"/>
      <c r="E31" s="6"/>
      <c r="F31" s="9"/>
      <c r="G31" s="21">
        <f t="shared" si="0"/>
        <v>0</v>
      </c>
      <c r="H31" s="21">
        <f t="shared" si="1"/>
        <v>0</v>
      </c>
      <c r="I31" s="22"/>
      <c r="J31" s="21">
        <f t="shared" si="2"/>
        <v>0</v>
      </c>
    </row>
    <row r="32" spans="1:10" ht="48.75" customHeight="1">
      <c r="A32" s="6">
        <v>28</v>
      </c>
      <c r="B32" s="124" t="s">
        <v>128</v>
      </c>
      <c r="C32" s="8">
        <v>200</v>
      </c>
      <c r="D32" s="8"/>
      <c r="E32" s="6"/>
      <c r="F32" s="9"/>
      <c r="G32" s="21">
        <f t="shared" si="0"/>
        <v>0</v>
      </c>
      <c r="H32" s="21">
        <f t="shared" si="1"/>
        <v>0</v>
      </c>
      <c r="I32" s="22"/>
      <c r="J32" s="21">
        <f t="shared" si="2"/>
        <v>0</v>
      </c>
    </row>
    <row r="33" spans="1:10" ht="20.25">
      <c r="A33" s="6">
        <v>29</v>
      </c>
      <c r="B33" s="34" t="s">
        <v>6</v>
      </c>
      <c r="C33" s="8">
        <v>200</v>
      </c>
      <c r="D33" s="8"/>
      <c r="E33" s="6"/>
      <c r="F33" s="9"/>
      <c r="G33" s="21">
        <f t="shared" si="0"/>
        <v>0</v>
      </c>
      <c r="H33" s="21">
        <f t="shared" si="1"/>
        <v>0</v>
      </c>
      <c r="I33" s="22"/>
      <c r="J33" s="21">
        <f t="shared" si="2"/>
        <v>0</v>
      </c>
    </row>
    <row r="34" spans="1:10" ht="12.75">
      <c r="A34" s="6">
        <v>30</v>
      </c>
      <c r="B34" s="35" t="s">
        <v>36</v>
      </c>
      <c r="C34" s="8">
        <v>2000</v>
      </c>
      <c r="D34" s="8"/>
      <c r="E34" s="6"/>
      <c r="F34" s="9"/>
      <c r="G34" s="21">
        <f t="shared" si="0"/>
        <v>0</v>
      </c>
      <c r="H34" s="21">
        <f t="shared" si="1"/>
        <v>0</v>
      </c>
      <c r="I34" s="22"/>
      <c r="J34" s="21">
        <f t="shared" si="2"/>
        <v>0</v>
      </c>
    </row>
    <row r="35" spans="1:10" ht="12" customHeight="1">
      <c r="A35" s="6">
        <v>31</v>
      </c>
      <c r="B35" s="36" t="s">
        <v>1</v>
      </c>
      <c r="C35" s="8" t="s">
        <v>2</v>
      </c>
      <c r="D35" s="8"/>
      <c r="E35" s="6"/>
      <c r="F35" s="9"/>
      <c r="G35" s="21">
        <f t="shared" si="0"/>
        <v>0</v>
      </c>
      <c r="H35" s="21">
        <f t="shared" si="1"/>
        <v>0</v>
      </c>
      <c r="I35" s="22"/>
      <c r="J35" s="21">
        <f t="shared" si="2"/>
        <v>0</v>
      </c>
    </row>
    <row r="36" spans="1:10" ht="21">
      <c r="A36" s="6">
        <v>32</v>
      </c>
      <c r="B36" s="127" t="s">
        <v>132</v>
      </c>
      <c r="C36" s="8">
        <v>1000</v>
      </c>
      <c r="D36" s="8"/>
      <c r="E36" s="6"/>
      <c r="F36" s="9"/>
      <c r="G36" s="21">
        <f t="shared" si="0"/>
        <v>0</v>
      </c>
      <c r="H36" s="21">
        <f t="shared" si="1"/>
        <v>0</v>
      </c>
      <c r="I36" s="22"/>
      <c r="J36" s="21">
        <f t="shared" si="2"/>
        <v>0</v>
      </c>
    </row>
    <row r="37" spans="1:10" ht="47.25" customHeight="1">
      <c r="A37" s="6">
        <v>33</v>
      </c>
      <c r="B37" s="128" t="s">
        <v>127</v>
      </c>
      <c r="C37" s="8">
        <v>500</v>
      </c>
      <c r="D37" s="8"/>
      <c r="E37" s="6"/>
      <c r="F37" s="9"/>
      <c r="G37" s="21">
        <f t="shared" si="0"/>
        <v>0</v>
      </c>
      <c r="H37" s="21">
        <f t="shared" si="1"/>
        <v>0</v>
      </c>
      <c r="I37" s="22"/>
      <c r="J37" s="21">
        <f t="shared" si="2"/>
        <v>0</v>
      </c>
    </row>
    <row r="38" spans="1:10" ht="42.75">
      <c r="A38" s="6">
        <v>34</v>
      </c>
      <c r="B38" s="125" t="s">
        <v>124</v>
      </c>
      <c r="C38" s="8">
        <v>1000</v>
      </c>
      <c r="D38" s="8"/>
      <c r="E38" s="6"/>
      <c r="F38" s="9"/>
      <c r="G38" s="21">
        <f t="shared" si="0"/>
        <v>0</v>
      </c>
      <c r="H38" s="21">
        <f t="shared" si="1"/>
        <v>0</v>
      </c>
      <c r="I38" s="22"/>
      <c r="J38" s="21">
        <f t="shared" si="2"/>
        <v>0</v>
      </c>
    </row>
    <row r="39" spans="1:10" ht="42.75">
      <c r="A39" s="6">
        <v>35</v>
      </c>
      <c r="B39" s="125" t="s">
        <v>125</v>
      </c>
      <c r="C39" s="8">
        <v>1000</v>
      </c>
      <c r="D39" s="8"/>
      <c r="E39" s="6"/>
      <c r="F39" s="9"/>
      <c r="G39" s="21">
        <f t="shared" si="0"/>
        <v>0</v>
      </c>
      <c r="H39" s="21">
        <f t="shared" si="1"/>
        <v>0</v>
      </c>
      <c r="I39" s="22"/>
      <c r="J39" s="21">
        <f t="shared" si="2"/>
        <v>0</v>
      </c>
    </row>
    <row r="40" spans="1:10" ht="42.75">
      <c r="A40" s="6">
        <v>36</v>
      </c>
      <c r="B40" s="125" t="s">
        <v>126</v>
      </c>
      <c r="C40" s="8">
        <v>1000</v>
      </c>
      <c r="D40" s="8"/>
      <c r="E40" s="6"/>
      <c r="F40" s="9"/>
      <c r="G40" s="21">
        <f t="shared" si="0"/>
        <v>0</v>
      </c>
      <c r="H40" s="21">
        <f t="shared" si="1"/>
        <v>0</v>
      </c>
      <c r="I40" s="22"/>
      <c r="J40" s="21">
        <f t="shared" si="2"/>
        <v>0</v>
      </c>
    </row>
    <row r="41" spans="1:10" ht="21">
      <c r="A41" s="6">
        <v>37</v>
      </c>
      <c r="B41" s="125" t="s">
        <v>123</v>
      </c>
      <c r="C41" s="8">
        <v>2000</v>
      </c>
      <c r="D41" s="8"/>
      <c r="E41" s="6"/>
      <c r="F41" s="9"/>
      <c r="G41" s="21">
        <f t="shared" si="0"/>
        <v>0</v>
      </c>
      <c r="H41" s="21">
        <f t="shared" si="1"/>
        <v>0</v>
      </c>
      <c r="I41" s="22"/>
      <c r="J41" s="21">
        <f t="shared" si="2"/>
        <v>0</v>
      </c>
    </row>
    <row r="42" spans="1:10" ht="20.25">
      <c r="A42" s="6">
        <v>38</v>
      </c>
      <c r="B42" s="33" t="s">
        <v>37</v>
      </c>
      <c r="C42" s="8">
        <v>10000</v>
      </c>
      <c r="D42" s="8"/>
      <c r="E42" s="6"/>
      <c r="F42" s="9"/>
      <c r="G42" s="21">
        <f t="shared" si="0"/>
        <v>0</v>
      </c>
      <c r="H42" s="21">
        <f t="shared" si="1"/>
        <v>0</v>
      </c>
      <c r="I42" s="22"/>
      <c r="J42" s="21">
        <f t="shared" si="2"/>
        <v>0</v>
      </c>
    </row>
    <row r="43" spans="1:10" ht="20.25">
      <c r="A43" s="6">
        <v>39</v>
      </c>
      <c r="B43" s="34" t="s">
        <v>38</v>
      </c>
      <c r="C43" s="8">
        <v>2000</v>
      </c>
      <c r="D43" s="8"/>
      <c r="E43" s="6"/>
      <c r="F43" s="9"/>
      <c r="G43" s="21">
        <f t="shared" si="0"/>
        <v>0</v>
      </c>
      <c r="H43" s="21">
        <f t="shared" si="1"/>
        <v>0</v>
      </c>
      <c r="I43" s="22"/>
      <c r="J43" s="21">
        <f t="shared" si="2"/>
        <v>0</v>
      </c>
    </row>
    <row r="44" spans="1:10" ht="20.25">
      <c r="A44" s="6">
        <v>40</v>
      </c>
      <c r="B44" s="33" t="s">
        <v>7</v>
      </c>
      <c r="C44" s="8">
        <v>6000</v>
      </c>
      <c r="D44" s="8"/>
      <c r="E44" s="6"/>
      <c r="F44" s="9"/>
      <c r="G44" s="21">
        <f t="shared" si="0"/>
        <v>0</v>
      </c>
      <c r="H44" s="21">
        <f t="shared" si="1"/>
        <v>0</v>
      </c>
      <c r="I44" s="22"/>
      <c r="J44" s="21">
        <f t="shared" si="2"/>
        <v>0</v>
      </c>
    </row>
    <row r="45" spans="1:10" s="53" customFormat="1" ht="20.25">
      <c r="A45" s="6">
        <v>41</v>
      </c>
      <c r="B45" s="33" t="s">
        <v>59</v>
      </c>
      <c r="C45" s="8">
        <v>3000</v>
      </c>
      <c r="D45" s="8"/>
      <c r="E45" s="6"/>
      <c r="F45" s="9"/>
      <c r="G45" s="21">
        <f t="shared" si="0"/>
        <v>0</v>
      </c>
      <c r="H45" s="21">
        <f t="shared" si="1"/>
        <v>0</v>
      </c>
      <c r="I45" s="22"/>
      <c r="J45" s="21">
        <f t="shared" si="2"/>
        <v>0</v>
      </c>
    </row>
    <row r="46" spans="1:10" ht="20.25">
      <c r="A46" s="6">
        <v>42</v>
      </c>
      <c r="B46" s="33" t="s">
        <v>52</v>
      </c>
      <c r="C46" s="8">
        <v>8000</v>
      </c>
      <c r="D46" s="8"/>
      <c r="E46" s="6"/>
      <c r="F46" s="9"/>
      <c r="G46" s="21">
        <f t="shared" si="0"/>
        <v>0</v>
      </c>
      <c r="H46" s="21">
        <f t="shared" si="1"/>
        <v>0</v>
      </c>
      <c r="I46" s="22"/>
      <c r="J46" s="21">
        <f t="shared" si="2"/>
        <v>0</v>
      </c>
    </row>
    <row r="47" spans="1:10" ht="20.25">
      <c r="A47" s="6">
        <v>43</v>
      </c>
      <c r="B47" s="33" t="s">
        <v>53</v>
      </c>
      <c r="C47" s="8">
        <v>8000</v>
      </c>
      <c r="D47" s="8"/>
      <c r="E47" s="6"/>
      <c r="F47" s="9"/>
      <c r="G47" s="21">
        <f t="shared" si="0"/>
        <v>0</v>
      </c>
      <c r="H47" s="21">
        <f t="shared" si="1"/>
        <v>0</v>
      </c>
      <c r="I47" s="22"/>
      <c r="J47" s="21">
        <f t="shared" si="2"/>
        <v>0</v>
      </c>
    </row>
    <row r="48" spans="1:10" ht="32.25">
      <c r="A48" s="6">
        <v>44</v>
      </c>
      <c r="B48" s="124" t="s">
        <v>129</v>
      </c>
      <c r="C48" s="8">
        <v>3200</v>
      </c>
      <c r="D48" s="8"/>
      <c r="E48" s="6"/>
      <c r="F48" s="9"/>
      <c r="G48" s="21">
        <f t="shared" si="0"/>
        <v>0</v>
      </c>
      <c r="H48" s="21">
        <f t="shared" si="1"/>
        <v>0</v>
      </c>
      <c r="I48" s="22"/>
      <c r="J48" s="21">
        <f t="shared" si="2"/>
        <v>0</v>
      </c>
    </row>
    <row r="49" spans="1:10" ht="20.25">
      <c r="A49" s="6">
        <v>45</v>
      </c>
      <c r="B49" s="38" t="s">
        <v>39</v>
      </c>
      <c r="C49" s="10">
        <v>6144</v>
      </c>
      <c r="D49" s="8"/>
      <c r="E49" s="6"/>
      <c r="F49" s="9"/>
      <c r="G49" s="21">
        <f t="shared" si="0"/>
        <v>0</v>
      </c>
      <c r="H49" s="21">
        <f t="shared" si="1"/>
        <v>0</v>
      </c>
      <c r="I49" s="22"/>
      <c r="J49" s="21">
        <f t="shared" si="2"/>
        <v>0</v>
      </c>
    </row>
    <row r="50" spans="1:10" ht="20.25">
      <c r="A50" s="6">
        <v>46</v>
      </c>
      <c r="B50" s="38" t="s">
        <v>49</v>
      </c>
      <c r="C50" s="10">
        <v>6144</v>
      </c>
      <c r="D50" s="8"/>
      <c r="E50" s="6"/>
      <c r="F50" s="9"/>
      <c r="G50" s="21">
        <f t="shared" si="0"/>
        <v>0</v>
      </c>
      <c r="H50" s="21">
        <f t="shared" si="1"/>
        <v>0</v>
      </c>
      <c r="I50" s="22"/>
      <c r="J50" s="21">
        <f t="shared" si="2"/>
        <v>0</v>
      </c>
    </row>
    <row r="51" spans="1:10" ht="12.75">
      <c r="A51" s="6">
        <v>47</v>
      </c>
      <c r="B51" s="35" t="s">
        <v>56</v>
      </c>
      <c r="C51" s="8">
        <v>100</v>
      </c>
      <c r="D51" s="8"/>
      <c r="E51" s="6"/>
      <c r="F51" s="9"/>
      <c r="G51" s="21">
        <f t="shared" si="0"/>
        <v>0</v>
      </c>
      <c r="H51" s="21">
        <f t="shared" si="1"/>
        <v>0</v>
      </c>
      <c r="I51" s="22"/>
      <c r="J51" s="21">
        <f t="shared" si="2"/>
        <v>0</v>
      </c>
    </row>
    <row r="52" spans="1:10" ht="12.75">
      <c r="A52" s="6">
        <v>48</v>
      </c>
      <c r="B52" s="39" t="s">
        <v>41</v>
      </c>
      <c r="C52" s="8">
        <v>1000</v>
      </c>
      <c r="D52" s="30"/>
      <c r="E52" s="6"/>
      <c r="F52" s="9"/>
      <c r="G52" s="24">
        <f t="shared" si="0"/>
        <v>0</v>
      </c>
      <c r="H52" s="24">
        <f t="shared" si="1"/>
        <v>0</v>
      </c>
      <c r="I52" s="22"/>
      <c r="J52" s="24">
        <f t="shared" si="2"/>
        <v>0</v>
      </c>
    </row>
    <row r="53" spans="1:10" ht="21" thickBot="1">
      <c r="A53" s="6">
        <v>49</v>
      </c>
      <c r="B53" s="33" t="s">
        <v>47</v>
      </c>
      <c r="C53" s="8">
        <v>3000</v>
      </c>
      <c r="D53" s="8"/>
      <c r="E53" s="6"/>
      <c r="F53" s="9"/>
      <c r="G53" s="21">
        <f>F53*I53+F53</f>
        <v>0</v>
      </c>
      <c r="H53" s="24">
        <f>E53*F53</f>
        <v>0</v>
      </c>
      <c r="I53" s="22"/>
      <c r="J53" s="24">
        <f>H53*I53+H53</f>
        <v>0</v>
      </c>
    </row>
    <row r="54" spans="1:10" ht="13.5" thickBot="1">
      <c r="A54" s="6"/>
      <c r="B54" s="23" t="s">
        <v>8</v>
      </c>
      <c r="C54" s="8"/>
      <c r="D54" s="31"/>
      <c r="E54" s="126"/>
      <c r="F54" s="9"/>
      <c r="G54" s="25"/>
      <c r="H54" s="43">
        <f>SUM(H5:H53)</f>
        <v>0</v>
      </c>
      <c r="I54" s="26"/>
      <c r="J54" s="43">
        <f>SUM(J5:J53)</f>
        <v>0</v>
      </c>
    </row>
    <row r="55" spans="1:10" ht="12.75">
      <c r="A55" s="1"/>
      <c r="B55" s="129" t="s">
        <v>50</v>
      </c>
      <c r="C55" s="130"/>
      <c r="D55" s="130"/>
      <c r="E55" s="130"/>
      <c r="F55" s="130"/>
      <c r="G55" s="41" t="s">
        <v>54</v>
      </c>
      <c r="H55" s="42">
        <f>J54-H54</f>
        <v>0</v>
      </c>
      <c r="I55" s="1"/>
      <c r="J55" s="1"/>
    </row>
    <row r="56" spans="1:10" ht="12.75">
      <c r="A56" s="1"/>
      <c r="B56" s="133" t="s">
        <v>42</v>
      </c>
      <c r="C56" s="134"/>
      <c r="D56" s="134"/>
      <c r="E56" s="134"/>
      <c r="F56" s="134"/>
      <c r="G56" s="1"/>
      <c r="H56" s="1"/>
      <c r="I56" s="1"/>
      <c r="J56" s="1"/>
    </row>
    <row r="57" spans="1:10" ht="12.75">
      <c r="A57" s="1"/>
      <c r="B57" s="131" t="s">
        <v>43</v>
      </c>
      <c r="C57" s="132"/>
      <c r="D57" s="132"/>
      <c r="E57" s="132"/>
      <c r="F57" s="3"/>
      <c r="G57" s="1"/>
      <c r="H57" s="1"/>
      <c r="I57" s="1"/>
      <c r="J57" s="1"/>
    </row>
    <row r="58" spans="1:10" ht="12.75">
      <c r="A58" s="1"/>
      <c r="B58" s="48"/>
      <c r="C58" s="49"/>
      <c r="D58" s="50"/>
      <c r="E58" s="49"/>
      <c r="F58" s="49"/>
      <c r="G58" s="49"/>
      <c r="H58" s="49"/>
      <c r="I58" s="49"/>
      <c r="J58" s="1" t="s">
        <v>58</v>
      </c>
    </row>
    <row r="59" spans="1:10" ht="12.75">
      <c r="A59" s="1"/>
      <c r="B59" s="51"/>
      <c r="C59" s="49"/>
      <c r="D59" s="50"/>
      <c r="E59" s="49"/>
      <c r="F59" s="49"/>
      <c r="G59" s="49"/>
      <c r="H59" s="49"/>
      <c r="I59" s="49"/>
      <c r="J59" s="1"/>
    </row>
    <row r="60" spans="2:9" ht="12.75">
      <c r="B60" s="44"/>
      <c r="C60" s="44"/>
      <c r="D60" s="52"/>
      <c r="E60" s="44"/>
      <c r="F60" s="44"/>
      <c r="G60" s="44"/>
      <c r="H60" s="44"/>
      <c r="I60" s="4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11" sqref="I11"/>
    </sheetView>
  </sheetViews>
  <sheetFormatPr defaultColWidth="9.00390625" defaultRowHeight="12.75"/>
  <cols>
    <col min="1" max="1" width="8.875" style="55" customWidth="1"/>
    <col min="2" max="2" width="46.00390625" style="55" customWidth="1"/>
    <col min="3" max="6" width="8.875" style="55" customWidth="1"/>
    <col min="7" max="7" width="11.50390625" style="55" customWidth="1"/>
    <col min="8" max="8" width="8.875" style="55" customWidth="1"/>
    <col min="9" max="9" width="11.375" style="55" customWidth="1"/>
    <col min="10" max="16384" width="8.875" style="55" customWidth="1"/>
  </cols>
  <sheetData>
    <row r="1" ht="15">
      <c r="G1" s="56" t="s">
        <v>78</v>
      </c>
    </row>
    <row r="2" spans="1:9" ht="15">
      <c r="A2" s="57" t="s">
        <v>77</v>
      </c>
      <c r="B2" s="58"/>
      <c r="C2" s="59"/>
      <c r="D2" s="60"/>
      <c r="E2" s="59"/>
      <c r="F2" s="59"/>
      <c r="G2" s="59"/>
      <c r="H2" s="61"/>
      <c r="I2" s="84"/>
    </row>
    <row r="3" spans="1:9" ht="62.25">
      <c r="A3" s="63" t="s">
        <v>60</v>
      </c>
      <c r="B3" s="64" t="s">
        <v>61</v>
      </c>
      <c r="C3" s="65" t="s">
        <v>62</v>
      </c>
      <c r="D3" s="63" t="s">
        <v>63</v>
      </c>
      <c r="E3" s="63" t="s">
        <v>64</v>
      </c>
      <c r="F3" s="63" t="s">
        <v>65</v>
      </c>
      <c r="G3" s="66" t="s">
        <v>16</v>
      </c>
      <c r="H3" s="67" t="s">
        <v>17</v>
      </c>
      <c r="I3" s="66" t="s">
        <v>18</v>
      </c>
    </row>
    <row r="4" spans="1:9" ht="15">
      <c r="A4" s="68" t="s">
        <v>66</v>
      </c>
      <c r="B4" s="69" t="s">
        <v>79</v>
      </c>
      <c r="C4" s="70" t="s">
        <v>67</v>
      </c>
      <c r="D4" s="71">
        <v>2</v>
      </c>
      <c r="E4" s="72"/>
      <c r="F4" s="73">
        <f aca="true" t="shared" si="0" ref="F4:F9">E4*H4+E4</f>
        <v>0</v>
      </c>
      <c r="G4" s="74">
        <f aca="true" t="shared" si="1" ref="G4:G9">D4*E4</f>
        <v>0</v>
      </c>
      <c r="H4" s="75"/>
      <c r="I4" s="74">
        <f aca="true" t="shared" si="2" ref="I4:I9">F4*D4</f>
        <v>0</v>
      </c>
    </row>
    <row r="5" spans="1:9" ht="15">
      <c r="A5" s="68" t="s">
        <v>68</v>
      </c>
      <c r="B5" s="68" t="s">
        <v>80</v>
      </c>
      <c r="C5" s="70" t="s">
        <v>67</v>
      </c>
      <c r="D5" s="71">
        <v>2</v>
      </c>
      <c r="E5" s="72"/>
      <c r="F5" s="73">
        <f t="shared" si="0"/>
        <v>0</v>
      </c>
      <c r="G5" s="74">
        <f t="shared" si="1"/>
        <v>0</v>
      </c>
      <c r="H5" s="75"/>
      <c r="I5" s="74">
        <f t="shared" si="2"/>
        <v>0</v>
      </c>
    </row>
    <row r="6" spans="1:9" ht="15">
      <c r="A6" s="76" t="s">
        <v>69</v>
      </c>
      <c r="B6" s="77" t="s">
        <v>81</v>
      </c>
      <c r="C6" s="70" t="s">
        <v>67</v>
      </c>
      <c r="D6" s="71">
        <v>2</v>
      </c>
      <c r="E6" s="72"/>
      <c r="F6" s="73">
        <f t="shared" si="0"/>
        <v>0</v>
      </c>
      <c r="G6" s="74">
        <f t="shared" si="1"/>
        <v>0</v>
      </c>
      <c r="H6" s="75"/>
      <c r="I6" s="74">
        <f t="shared" si="2"/>
        <v>0</v>
      </c>
    </row>
    <row r="7" spans="1:9" ht="15">
      <c r="A7" s="76" t="s">
        <v>70</v>
      </c>
      <c r="B7" s="77" t="s">
        <v>82</v>
      </c>
      <c r="C7" s="70" t="s">
        <v>67</v>
      </c>
      <c r="D7" s="71">
        <v>2</v>
      </c>
      <c r="E7" s="72"/>
      <c r="F7" s="73">
        <f t="shared" si="0"/>
        <v>0</v>
      </c>
      <c r="G7" s="74">
        <f t="shared" si="1"/>
        <v>0</v>
      </c>
      <c r="H7" s="75"/>
      <c r="I7" s="74">
        <f t="shared" si="2"/>
        <v>0</v>
      </c>
    </row>
    <row r="8" spans="1:9" ht="15">
      <c r="A8" s="76" t="s">
        <v>71</v>
      </c>
      <c r="B8" s="77" t="s">
        <v>83</v>
      </c>
      <c r="C8" s="70" t="s">
        <v>67</v>
      </c>
      <c r="D8" s="71">
        <v>2</v>
      </c>
      <c r="E8" s="72"/>
      <c r="F8" s="73">
        <f t="shared" si="0"/>
        <v>0</v>
      </c>
      <c r="G8" s="74">
        <f t="shared" si="1"/>
        <v>0</v>
      </c>
      <c r="H8" s="75"/>
      <c r="I8" s="74">
        <f t="shared" si="2"/>
        <v>0</v>
      </c>
    </row>
    <row r="9" spans="1:9" ht="15">
      <c r="A9" s="76" t="s">
        <v>72</v>
      </c>
      <c r="B9" s="77" t="s">
        <v>84</v>
      </c>
      <c r="C9" s="70" t="s">
        <v>67</v>
      </c>
      <c r="D9" s="71">
        <v>2</v>
      </c>
      <c r="E9" s="72"/>
      <c r="F9" s="73">
        <f t="shared" si="0"/>
        <v>0</v>
      </c>
      <c r="G9" s="74">
        <f t="shared" si="1"/>
        <v>0</v>
      </c>
      <c r="H9" s="75"/>
      <c r="I9" s="74">
        <f t="shared" si="2"/>
        <v>0</v>
      </c>
    </row>
    <row r="10" spans="1:9" ht="15">
      <c r="A10" s="76"/>
      <c r="B10" s="77"/>
      <c r="C10" s="62"/>
      <c r="D10" s="62"/>
      <c r="E10" s="63" t="s">
        <v>73</v>
      </c>
      <c r="F10" s="73"/>
      <c r="G10" s="78">
        <f>SUM(G4:G9)</f>
        <v>0</v>
      </c>
      <c r="H10" s="79"/>
      <c r="I10" s="78">
        <f>SUM(I4:I9)</f>
        <v>0</v>
      </c>
    </row>
    <row r="11" spans="1:9" ht="15">
      <c r="A11" s="76"/>
      <c r="B11" s="68"/>
      <c r="C11" s="62"/>
      <c r="D11" s="62"/>
      <c r="E11" s="74"/>
      <c r="F11" s="80"/>
      <c r="G11" s="73"/>
      <c r="H11" s="81" t="s">
        <v>74</v>
      </c>
      <c r="I11" s="82">
        <f>I10-G10</f>
        <v>0</v>
      </c>
    </row>
    <row r="12" spans="1:9" ht="15">
      <c r="A12" s="68" t="s">
        <v>75</v>
      </c>
      <c r="B12" s="68"/>
      <c r="C12" s="62"/>
      <c r="D12" s="68"/>
      <c r="E12" s="62"/>
      <c r="F12" s="62"/>
      <c r="G12" s="62"/>
      <c r="H12" s="62"/>
      <c r="I12" s="62"/>
    </row>
    <row r="13" spans="1:9" ht="15">
      <c r="A13" s="68" t="s">
        <v>85</v>
      </c>
      <c r="B13" s="68"/>
      <c r="C13" s="62"/>
      <c r="D13" s="68"/>
      <c r="E13" s="68"/>
      <c r="F13" s="83"/>
      <c r="G13" s="83"/>
      <c r="H13" s="83"/>
      <c r="I13" s="62"/>
    </row>
    <row r="14" spans="1:9" ht="15">
      <c r="A14" s="68" t="s">
        <v>76</v>
      </c>
      <c r="B14" s="68"/>
      <c r="C14" s="68"/>
      <c r="D14" s="79"/>
      <c r="E14" s="68"/>
      <c r="F14" s="68"/>
      <c r="G14" s="68"/>
      <c r="H14" s="68"/>
      <c r="I14" s="6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="115" zoomScaleNormal="115" workbookViewId="0" topLeftCell="A1">
      <selection activeCell="B7" sqref="B7"/>
    </sheetView>
  </sheetViews>
  <sheetFormatPr defaultColWidth="9.00390625" defaultRowHeight="12.75"/>
  <cols>
    <col min="2" max="2" width="37.75390625" style="0" customWidth="1"/>
    <col min="7" max="7" width="13.875" style="0" customWidth="1"/>
    <col min="8" max="8" width="12.75390625" style="0" customWidth="1"/>
    <col min="9" max="9" width="19.00390625" style="0" customWidth="1"/>
  </cols>
  <sheetData>
    <row r="2" spans="3:9" ht="12.75">
      <c r="C2" s="85"/>
      <c r="D2" s="85"/>
      <c r="E2" s="85"/>
      <c r="F2" s="85"/>
      <c r="G2" s="95"/>
      <c r="H2" s="95" t="s">
        <v>122</v>
      </c>
      <c r="I2" s="85"/>
    </row>
    <row r="3" spans="1:9" ht="12.75">
      <c r="A3" s="86" t="s">
        <v>103</v>
      </c>
      <c r="B3" s="87"/>
      <c r="C3" s="88"/>
      <c r="D3" s="88"/>
      <c r="E3" s="88"/>
      <c r="F3" s="88"/>
      <c r="G3" s="88"/>
      <c r="H3" s="88"/>
      <c r="I3" s="88"/>
    </row>
    <row r="4" spans="1:9" ht="12.75">
      <c r="A4" s="86"/>
      <c r="B4" s="87"/>
      <c r="C4" s="88"/>
      <c r="D4" s="88"/>
      <c r="E4" s="88"/>
      <c r="F4" s="88"/>
      <c r="G4" s="88"/>
      <c r="H4" s="88"/>
      <c r="I4" s="88"/>
    </row>
    <row r="5" spans="1:9" ht="20.25">
      <c r="A5" s="96" t="s">
        <v>60</v>
      </c>
      <c r="B5" s="97" t="s">
        <v>61</v>
      </c>
      <c r="C5" s="98" t="s">
        <v>62</v>
      </c>
      <c r="D5" s="96" t="s">
        <v>86</v>
      </c>
      <c r="E5" s="96" t="s">
        <v>64</v>
      </c>
      <c r="F5" s="96" t="s">
        <v>65</v>
      </c>
      <c r="G5" s="99" t="s">
        <v>16</v>
      </c>
      <c r="H5" s="100" t="s">
        <v>17</v>
      </c>
      <c r="I5" s="99" t="s">
        <v>18</v>
      </c>
    </row>
    <row r="6" spans="1:9" ht="58.5" customHeight="1">
      <c r="A6" s="98" t="s">
        <v>66</v>
      </c>
      <c r="B6" s="101" t="s">
        <v>87</v>
      </c>
      <c r="C6" s="98" t="s">
        <v>88</v>
      </c>
      <c r="D6" s="98">
        <v>2500</v>
      </c>
      <c r="E6" s="102"/>
      <c r="F6" s="105">
        <f>E6*H6+E6</f>
        <v>0</v>
      </c>
      <c r="G6" s="106">
        <f>D6*E6</f>
        <v>0</v>
      </c>
      <c r="H6" s="107"/>
      <c r="I6" s="106">
        <f>F6*D6</f>
        <v>0</v>
      </c>
    </row>
    <row r="7" spans="1:9" ht="63" customHeight="1">
      <c r="A7" s="98" t="s">
        <v>68</v>
      </c>
      <c r="B7" s="101" t="s">
        <v>89</v>
      </c>
      <c r="C7" s="98" t="s">
        <v>88</v>
      </c>
      <c r="D7" s="98">
        <v>2500</v>
      </c>
      <c r="E7" s="102"/>
      <c r="F7" s="105">
        <f>E7*H7+E7</f>
        <v>0</v>
      </c>
      <c r="G7" s="106">
        <f>D7*E7</f>
        <v>0</v>
      </c>
      <c r="H7" s="107"/>
      <c r="I7" s="106">
        <f>F7*D7</f>
        <v>0</v>
      </c>
    </row>
    <row r="8" spans="1:9" ht="34.5" customHeight="1">
      <c r="A8" s="98" t="s">
        <v>69</v>
      </c>
      <c r="B8" s="101" t="s">
        <v>90</v>
      </c>
      <c r="C8" s="98" t="s">
        <v>88</v>
      </c>
      <c r="D8" s="98">
        <v>1000</v>
      </c>
      <c r="E8" s="102"/>
      <c r="F8" s="105">
        <f>E8*H8+E8</f>
        <v>0</v>
      </c>
      <c r="G8" s="106">
        <f>D8*E8</f>
        <v>0</v>
      </c>
      <c r="H8" s="107"/>
      <c r="I8" s="106">
        <f>F8*D8</f>
        <v>0</v>
      </c>
    </row>
    <row r="9" spans="1:9" ht="12.75">
      <c r="A9" s="98">
        <v>4</v>
      </c>
      <c r="B9" s="101" t="s">
        <v>91</v>
      </c>
      <c r="C9" s="98" t="s">
        <v>92</v>
      </c>
      <c r="D9" s="98">
        <v>24</v>
      </c>
      <c r="E9" s="102"/>
      <c r="F9" s="105">
        <f>E9*H9+E9</f>
        <v>0</v>
      </c>
      <c r="G9" s="106">
        <f>D9*E9</f>
        <v>0</v>
      </c>
      <c r="H9" s="107"/>
      <c r="I9" s="106">
        <f>F9*D9</f>
        <v>0</v>
      </c>
    </row>
    <row r="10" spans="1:9" ht="12.75">
      <c r="A10" s="98"/>
      <c r="B10" s="101"/>
      <c r="C10" s="98"/>
      <c r="D10" s="98"/>
      <c r="E10" s="96" t="s">
        <v>73</v>
      </c>
      <c r="F10" s="103"/>
      <c r="G10" s="99">
        <f>SUM(G6:G9)</f>
        <v>0</v>
      </c>
      <c r="H10" s="98"/>
      <c r="I10" s="99">
        <f>SUM(I6:I9)</f>
        <v>0</v>
      </c>
    </row>
    <row r="11" spans="2:9" ht="12.75">
      <c r="B11" s="90"/>
      <c r="C11" s="91"/>
      <c r="D11" s="91"/>
      <c r="E11" s="91"/>
      <c r="F11" s="91"/>
      <c r="G11" s="91"/>
      <c r="H11" s="91" t="s">
        <v>74</v>
      </c>
      <c r="I11" s="104">
        <f>I10-G10</f>
        <v>0</v>
      </c>
    </row>
    <row r="12" spans="1:9" ht="12.75">
      <c r="A12" s="89" t="s">
        <v>93</v>
      </c>
      <c r="B12" s="90"/>
      <c r="C12" s="91"/>
      <c r="D12" s="91"/>
      <c r="E12" s="91"/>
      <c r="F12" s="91"/>
      <c r="G12" s="91"/>
      <c r="H12" s="91"/>
      <c r="I12" s="91"/>
    </row>
    <row r="13" spans="1:9" ht="12.75">
      <c r="A13" s="93" t="s">
        <v>94</v>
      </c>
      <c r="B13" s="94"/>
      <c r="C13" s="91"/>
      <c r="D13" s="91"/>
      <c r="E13" s="91"/>
      <c r="F13" s="91"/>
      <c r="G13" s="91"/>
      <c r="H13" s="91"/>
      <c r="I13" s="92"/>
    </row>
    <row r="14" spans="1:9" ht="12.75">
      <c r="A14" s="93" t="s">
        <v>130</v>
      </c>
      <c r="B14" s="94"/>
      <c r="C14" s="91"/>
      <c r="D14" s="91"/>
      <c r="E14" s="91"/>
      <c r="F14" s="91"/>
      <c r="G14" s="91"/>
      <c r="H14" s="91"/>
      <c r="I14" s="92"/>
    </row>
    <row r="15" spans="1:9" ht="12.75">
      <c r="A15" s="93" t="s">
        <v>95</v>
      </c>
      <c r="B15" s="94"/>
      <c r="C15" s="91"/>
      <c r="D15" s="91"/>
      <c r="E15" s="91"/>
      <c r="F15" s="91"/>
      <c r="G15" s="91"/>
      <c r="H15" s="91"/>
      <c r="I15" s="92"/>
    </row>
    <row r="16" spans="1:9" ht="12.75">
      <c r="A16" s="93" t="s">
        <v>96</v>
      </c>
      <c r="B16" s="94"/>
      <c r="C16" s="91"/>
      <c r="D16" s="91"/>
      <c r="E16" s="91"/>
      <c r="F16" s="91"/>
      <c r="G16" s="91"/>
      <c r="H16" s="91"/>
      <c r="I16" s="92"/>
    </row>
    <row r="17" spans="1:9" ht="12.75">
      <c r="A17" s="93" t="s">
        <v>97</v>
      </c>
      <c r="B17" s="94"/>
      <c r="C17" s="91"/>
      <c r="D17" s="91"/>
      <c r="E17" s="91"/>
      <c r="F17" s="91"/>
      <c r="G17" s="91"/>
      <c r="H17" s="91"/>
      <c r="I17" s="92"/>
    </row>
    <row r="18" spans="1:9" ht="12.75">
      <c r="A18" s="93" t="s">
        <v>98</v>
      </c>
      <c r="B18" s="94"/>
      <c r="C18" s="91"/>
      <c r="D18" s="91"/>
      <c r="E18" s="91"/>
      <c r="F18" s="91"/>
      <c r="G18" s="91"/>
      <c r="H18" s="91"/>
      <c r="I18" s="92"/>
    </row>
    <row r="19" spans="1:9" ht="12.75">
      <c r="A19" s="93" t="s">
        <v>104</v>
      </c>
      <c r="B19" s="94"/>
      <c r="C19" s="91"/>
      <c r="D19" s="91"/>
      <c r="E19" s="91"/>
      <c r="F19" s="91"/>
      <c r="G19" s="91"/>
      <c r="H19" s="91"/>
      <c r="I19" s="92"/>
    </row>
    <row r="20" spans="1:9" ht="12.75">
      <c r="A20" s="93" t="s">
        <v>105</v>
      </c>
      <c r="B20" s="94"/>
      <c r="C20" s="91"/>
      <c r="D20" s="91"/>
      <c r="E20" s="91"/>
      <c r="F20" s="91"/>
      <c r="G20" s="91"/>
      <c r="H20" s="91"/>
      <c r="I20" s="92"/>
    </row>
    <row r="21" spans="1:9" ht="12.75">
      <c r="A21" s="93" t="s">
        <v>99</v>
      </c>
      <c r="B21" s="94"/>
      <c r="C21" s="91"/>
      <c r="D21" s="91"/>
      <c r="E21" s="91"/>
      <c r="F21" s="91"/>
      <c r="G21" s="91"/>
      <c r="H21" s="91"/>
      <c r="I21" s="92"/>
    </row>
    <row r="22" spans="1:9" ht="12.75">
      <c r="A22" s="93" t="s">
        <v>100</v>
      </c>
      <c r="B22" s="94"/>
      <c r="C22" s="91"/>
      <c r="D22" s="91"/>
      <c r="E22" s="91"/>
      <c r="F22" s="91"/>
      <c r="G22" s="91"/>
      <c r="H22" s="91"/>
      <c r="I22" s="92"/>
    </row>
    <row r="23" spans="1:9" ht="12.75">
      <c r="A23" s="93" t="s">
        <v>101</v>
      </c>
      <c r="B23" s="94"/>
      <c r="C23" s="91"/>
      <c r="D23" s="91"/>
      <c r="E23" s="91"/>
      <c r="F23" s="91"/>
      <c r="G23" s="91"/>
      <c r="H23" s="91"/>
      <c r="I23" s="9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I20" sqref="I20"/>
    </sheetView>
  </sheetViews>
  <sheetFormatPr defaultColWidth="9.00390625" defaultRowHeight="12.75"/>
  <cols>
    <col min="2" max="2" width="16.50390625" style="0" customWidth="1"/>
    <col min="4" max="4" width="11.25390625" style="0" customWidth="1"/>
  </cols>
  <sheetData>
    <row r="2" ht="12.75">
      <c r="J2" s="2" t="s">
        <v>102</v>
      </c>
    </row>
    <row r="3" spans="2:10" ht="12.75">
      <c r="B3" t="s">
        <v>121</v>
      </c>
      <c r="J3" s="2"/>
    </row>
    <row r="5" spans="1:12" ht="48">
      <c r="A5" s="108" t="s">
        <v>106</v>
      </c>
      <c r="B5" s="108" t="s">
        <v>107</v>
      </c>
      <c r="C5" s="108" t="s">
        <v>108</v>
      </c>
      <c r="D5" s="108" t="s">
        <v>109</v>
      </c>
      <c r="E5" s="109" t="s">
        <v>110</v>
      </c>
      <c r="F5" s="108" t="s">
        <v>111</v>
      </c>
      <c r="G5" s="108" t="s">
        <v>112</v>
      </c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</row>
    <row r="6" spans="1:12" ht="12.75">
      <c r="A6" s="110">
        <v>1</v>
      </c>
      <c r="B6" s="111" t="s">
        <v>118</v>
      </c>
      <c r="C6" s="112">
        <v>1000</v>
      </c>
      <c r="D6" s="108"/>
      <c r="E6" s="113"/>
      <c r="F6" s="114"/>
      <c r="G6" s="115"/>
      <c r="H6" s="116"/>
      <c r="I6" s="122"/>
      <c r="J6" s="116">
        <f>H6*I6+H6</f>
        <v>0</v>
      </c>
      <c r="K6" s="116">
        <f>G6*H6</f>
        <v>0</v>
      </c>
      <c r="L6" s="116">
        <f>K6*I6+K6</f>
        <v>0</v>
      </c>
    </row>
    <row r="7" spans="1:12" ht="12.75">
      <c r="A7" s="110"/>
      <c r="B7" s="118" t="s">
        <v>119</v>
      </c>
      <c r="C7" s="112"/>
      <c r="D7" s="108"/>
      <c r="E7" s="113"/>
      <c r="F7" s="114"/>
      <c r="G7" s="115"/>
      <c r="H7" s="116"/>
      <c r="I7" s="122"/>
      <c r="J7" s="116">
        <f>H7*I7+H7</f>
        <v>0</v>
      </c>
      <c r="K7" s="116">
        <f>G7*H7</f>
        <v>0</v>
      </c>
      <c r="L7" s="116">
        <f>K7*I7+K7</f>
        <v>0</v>
      </c>
    </row>
    <row r="8" spans="1:12" ht="30">
      <c r="A8" s="110">
        <v>2</v>
      </c>
      <c r="B8" s="111" t="s">
        <v>120</v>
      </c>
      <c r="C8" s="112"/>
      <c r="D8" s="119"/>
      <c r="E8" s="119"/>
      <c r="F8" s="114"/>
      <c r="G8" s="115"/>
      <c r="H8" s="116"/>
      <c r="I8" s="122"/>
      <c r="J8" s="116">
        <f>H8*I8+H8</f>
        <v>0</v>
      </c>
      <c r="K8" s="116">
        <f>G8*H8</f>
        <v>0</v>
      </c>
      <c r="L8" s="116">
        <f>K8*I8+K8</f>
        <v>0</v>
      </c>
    </row>
    <row r="9" spans="1:12" ht="12.75">
      <c r="A9" s="110"/>
      <c r="B9" s="111"/>
      <c r="C9" s="112"/>
      <c r="D9" s="119"/>
      <c r="E9" s="120"/>
      <c r="F9" s="114"/>
      <c r="G9" s="115"/>
      <c r="H9" s="116"/>
      <c r="I9" s="122"/>
      <c r="J9" s="116">
        <f>H9*I9+H9</f>
        <v>0</v>
      </c>
      <c r="K9" s="116">
        <f>G9*H9</f>
        <v>0</v>
      </c>
      <c r="L9" s="116">
        <f>K9*I9+K9</f>
        <v>0</v>
      </c>
    </row>
    <row r="10" spans="1:12" ht="12.75">
      <c r="A10" s="110"/>
      <c r="B10" s="111"/>
      <c r="C10" s="112"/>
      <c r="D10" s="119"/>
      <c r="E10" s="120"/>
      <c r="F10" s="114"/>
      <c r="G10" s="115"/>
      <c r="H10" s="116"/>
      <c r="I10" s="121"/>
      <c r="J10" s="117" t="s">
        <v>8</v>
      </c>
      <c r="K10" s="116">
        <f>SUM(K6:K9)</f>
        <v>0</v>
      </c>
      <c r="L10" s="116">
        <f>SUM(L6:L9)</f>
        <v>0</v>
      </c>
    </row>
    <row r="11" spans="11:12" ht="12.75">
      <c r="K11" s="91" t="s">
        <v>74</v>
      </c>
      <c r="L11" s="123">
        <f>L10-K10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2014-03-07T09:32:06Z</cp:lastPrinted>
  <dcterms:created xsi:type="dcterms:W3CDTF">1997-02-26T13:46:56Z</dcterms:created>
  <dcterms:modified xsi:type="dcterms:W3CDTF">2014-03-10T07:59:34Z</dcterms:modified>
  <cp:category/>
  <cp:version/>
  <cp:contentType/>
  <cp:contentStatus/>
</cp:coreProperties>
</file>