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480" windowHeight="9012" tabRatio="873" firstSheet="1" activeTab="5"/>
  </bookViews>
  <sheets>
    <sheet name="zał.1drobny med." sheetId="1" r:id="rId1"/>
    <sheet name="zał.nr 2ambu" sheetId="2" r:id="rId2"/>
    <sheet name="zał.3kompresy" sheetId="3" r:id="rId3"/>
    <sheet name="zał. 4 okularki" sheetId="4" r:id="rId4"/>
    <sheet name="zał.5phmetria" sheetId="5" r:id="rId5"/>
    <sheet name="zał.6narzędzia chirurgiczne" sheetId="6" r:id="rId6"/>
    <sheet name="zał7 piłki lekarskie" sheetId="7" r:id="rId7"/>
    <sheet name="zał.8wieszaki na podkłady" sheetId="8" r:id="rId8"/>
    <sheet name="zał.9 stoliki przyłóżkowe" sheetId="9" r:id="rId9"/>
    <sheet name="zał.10wózek laboratoryjny" sheetId="10" r:id="rId10"/>
    <sheet name="zał.11 wagi ze wzrostomierzem" sheetId="11" r:id="rId11"/>
    <sheet name="zał.12 okienka" sheetId="12" r:id="rId12"/>
    <sheet name="zał.13 dozowniki" sheetId="13" r:id="rId13"/>
    <sheet name="14 pompy obj" sheetId="14" r:id="rId14"/>
    <sheet name="15 pompa infuz" sheetId="15" r:id="rId15"/>
    <sheet name="16 laryngoskop" sheetId="16" r:id="rId16"/>
    <sheet name="17 ssak" sheetId="17" r:id="rId17"/>
    <sheet name="18 dezynfektor" sheetId="18" r:id="rId18"/>
    <sheet name="19 syst monitorow" sheetId="19" r:id="rId19"/>
  </sheets>
  <definedNames/>
  <calcPr fullCalcOnLoad="1"/>
</workbook>
</file>

<file path=xl/sharedStrings.xml><?xml version="1.0" encoding="utf-8"?>
<sst xmlns="http://schemas.openxmlformats.org/spreadsheetml/2006/main" count="635" uniqueCount="223">
  <si>
    <r>
      <t>Waga medyczna ze wzrostomierzem
-</t>
    </r>
    <r>
      <rPr>
        <sz val="8"/>
        <rFont val="Arial"/>
        <family val="2"/>
      </rPr>
      <t xml:space="preserve"> klasa dokładności  III,
- wyposażona seryjnie w złącze umożliwiające podłączenie komputera jak również drukarki termicznej, 
-  zasilane napięciem sieciowym lub akumulatorowym (zasilacz i wzrostomierz w zestawie)  - obciążenie maksymalne: min.200 kg
- dokładność odczytu min. w zakresie minimum:50-100 g 
- średni czas pracy na akumulatorach: ok. 35 h 
-wyświetlacz: LED niebieski z podświetleniem 
- precyzyjny wzrostomierz z funkcją blokady położenia , pomiar do minimum 2m
- minimum 2 lata gwarancji
- w okresie gwarancji bezpłatne przeglądy, zgodnie z zaleceniem producenta
-waga fabrycznie nowa, rok produkcji 2014r.
- legalizowana (legalizacja ważna jest 3 lata licząc od 1 grudnia roku, w którym waga została wyprodukowana)
-na wyposażeniu miernik wagowy z podświetlanym wyświetlaczem LCD, posiadający m.in. funkcje:
* jednostki miary: [g], [kg], [N], [ct], [lb] 
* tarowanie w całym zakresie pomiarowym 
* tara automatyczna, pamięć tary 
* liczenie detali o jednakowych masach 
* kontrola +/- względem masy wzorca 
* odchyłka procentowa względem masy wzorca 
* uśrednianie wyniku ważenia, filtr cyfrowy 
* kontrola napięcia zasilania bateryjnego 
* czasowe wyłączenie wagi 
* regulacja natężenia podświetlenia (przy pracy z akumulatorem)  
* kontrola masy startowej 
* możliwość podłączenia dodatkowego wyświetlacza LCD 
* sumowanie ważeń                          
* sygnał wyjściowy RS 232 
- stabilna platforma z powierzchnią przeciwpoślizgową 
</t>
    </r>
  </si>
  <si>
    <r>
      <t xml:space="preserve">Waga medyczna ze wzrostomierzem
</t>
    </r>
    <r>
      <rPr>
        <sz val="8"/>
        <rFont val="Arial"/>
        <family val="2"/>
      </rPr>
      <t xml:space="preserve">- klasa dokładności  III,
-  zasilane napięciem sieciowym lub akumulatorowym (zasilacz i wzrostomierz w zestawie)  - obciążenie maksymalne: min.150 kg
- dokładność odczytu min. w zakresie minimum:50-100 g 
- średni czas pracy na akumulatorach: ok. 35 h 
- wyświetlacz: LED z podświetleniem 
- precyzyjny wzrostomierz z funkcją blokady położenia , pomiar do 2m
- minimum 2 lata gwarancji
- w okresie gwarancji bezpłatne przeglądy, zgodnie z zaleceniem producenta
- waga fabrycznie nowa, rok produkcji 2014r.
- legalizowana (legalizacja ważna jest 3 lata licząc od 1 grudnia roku, w którym waga została wyprodukowana)                                                             -stabilna  platforma z powierzchnią przeciwpoślizgową
</t>
    </r>
  </si>
  <si>
    <r>
      <t>Wolnostojący wieszak</t>
    </r>
    <r>
      <rPr>
        <sz val="9"/>
        <rFont val="Arial"/>
        <family val="2"/>
      </rPr>
      <t xml:space="preserve">, wykonany                                                                               z drewna bukowego na jednorazowe prześcieradła w rolkach o szerokościach od 50cm do 70cm.                                                                                                                                               Wymiary: wys.75cm, szer.75cm, gł.35cm                                                            </t>
    </r>
  </si>
  <si>
    <t>33770000-8</t>
  </si>
  <si>
    <t>Nazwa asortymentu</t>
  </si>
  <si>
    <t>Producent, nazwa handlowa, kod katalogowy</t>
  </si>
  <si>
    <t>Ilość</t>
  </si>
  <si>
    <t>Cena netto</t>
  </si>
  <si>
    <t>Stawka VAT %</t>
  </si>
  <si>
    <t>Cena brutto</t>
  </si>
  <si>
    <t>Wartość netto</t>
  </si>
  <si>
    <t>Wartość brutto</t>
  </si>
  <si>
    <t>1.</t>
  </si>
  <si>
    <t>szt.</t>
  </si>
  <si>
    <t>RAZEM</t>
  </si>
  <si>
    <t>Nr CPV</t>
  </si>
  <si>
    <t>2.</t>
  </si>
  <si>
    <t>3.</t>
  </si>
  <si>
    <t>4.</t>
  </si>
  <si>
    <t>5.</t>
  </si>
  <si>
    <t>6.</t>
  </si>
  <si>
    <t>7.</t>
  </si>
  <si>
    <t>8.</t>
  </si>
  <si>
    <t>9.</t>
  </si>
  <si>
    <t>10.</t>
  </si>
  <si>
    <t>11.</t>
  </si>
  <si>
    <t>l.p.</t>
  </si>
  <si>
    <t xml:space="preserve">  Iedn. miary</t>
  </si>
  <si>
    <t>Cena Brutto</t>
  </si>
  <si>
    <t>Szt.</t>
  </si>
  <si>
    <t>33190000-8</t>
  </si>
  <si>
    <t>33141000-0</t>
  </si>
  <si>
    <t>30199230-1</t>
  </si>
  <si>
    <t>33140000-3</t>
  </si>
  <si>
    <t>14.</t>
  </si>
  <si>
    <t>33157110-9</t>
  </si>
  <si>
    <t>15.</t>
  </si>
  <si>
    <t>16.</t>
  </si>
  <si>
    <t>20.</t>
  </si>
  <si>
    <t>33157200-7</t>
  </si>
  <si>
    <t>koc antywstrząsowy</t>
  </si>
  <si>
    <t xml:space="preserve">op. </t>
  </si>
  <si>
    <t>miska nerkowata ze stali nierdzewnej mała- 20 cm</t>
  </si>
  <si>
    <t>12.</t>
  </si>
  <si>
    <t>13.</t>
  </si>
  <si>
    <t>17.</t>
  </si>
  <si>
    <t>18.</t>
  </si>
  <si>
    <t>19.</t>
  </si>
  <si>
    <t>21.</t>
  </si>
  <si>
    <t>22.</t>
  </si>
  <si>
    <t>23.</t>
  </si>
  <si>
    <t>aparat do mierzenia ciśnienia z mankietami dla dzieci- mechaniczny, w komplecie 3 mankiety ( dla noworodków, niemowląt i dzieci). Zakres pomiaru 0-300 mmHg</t>
  </si>
  <si>
    <t>stetoskop lekarski-  z jednostronną  głowicą umożliwiającą osłuchanie wysokich i niskich tonów, posiadający jednokanałowy przewód, ciepłą obwódke głowicy oraz miękkie samouszczelniające oliwki</t>
  </si>
  <si>
    <t>ilość</t>
  </si>
  <si>
    <t>baseny plastikowe wielorazowe</t>
  </si>
  <si>
    <t>wielorazowe uniwersalne maski twarzowe do aparatów ambu, rozmiary do wyboru przez zamawiającego:0,1,2,3,4,5</t>
  </si>
  <si>
    <t>33141770-8</t>
  </si>
  <si>
    <t>pojniki plastikowe wielorazowe 300 ml</t>
  </si>
  <si>
    <t>szpatułki drewniane/ laryngologiczne niesterylne op. 100 szt.</t>
  </si>
  <si>
    <t>kaczki plastikowe wielorazowe ( damskie lub męskie do wyboru przez zamawiającego)</t>
  </si>
  <si>
    <t>szkiełka ginekologiczne- jednostronnie matowe, a 50 szt.</t>
  </si>
  <si>
    <t>koperty RTG 30x40 op. 100 szt</t>
  </si>
  <si>
    <t>koperty RTG 35x43op. 100 szt.</t>
  </si>
  <si>
    <t>koperty RTG 24x30 op. 100 szt.</t>
  </si>
  <si>
    <t>koperty RTG 18x24 op. 100 szt.</t>
  </si>
  <si>
    <t>27.</t>
  </si>
  <si>
    <t>miski nerkowate wykonane ze stali nierdzewnej .Wymiary: 27-30 cm</t>
  </si>
  <si>
    <t xml:space="preserve">Termin realizacji: dostawy sukcesywne 12 miesięcy od podpisania umowy </t>
  </si>
  <si>
    <t>Razem:</t>
  </si>
  <si>
    <t>33100000-1</t>
  </si>
  <si>
    <t>wieszak plastikowy do worków na mocz, pojedynczy,  wymiary:16cm(+/-3mm)x 8,5cm(+/-3 mm)</t>
  </si>
  <si>
    <t xml:space="preserve">CPV: </t>
  </si>
  <si>
    <t xml:space="preserve">                     Ilość</t>
  </si>
  <si>
    <t xml:space="preserve">szyny palcowe- aluminiowa do unieruchomienia, powleczona pianką polietylenowa typu „soft” - umożliwiająca wentylację palca rozmiar do wyboru przez zamawiającego: 230x20 mm, </t>
  </si>
  <si>
    <t xml:space="preserve">szyny palcowe- aluminiowa do unieruchomienia, powleczona pianką polietylenowa typu „soft” - umożliwiająca wentylację palca rozmiar do wyboru przez zamawiającego: 500x20 mm, </t>
  </si>
  <si>
    <t xml:space="preserve">szyny palcowe- aluminiowa do unieruchomienia, powleczona pianką polietylenowa typu „soft” - umożliwiająca wentylację palca rozmiar do wyboru przez zamawiającego: 250x20 mm, </t>
  </si>
  <si>
    <t>24.</t>
  </si>
  <si>
    <t>25.</t>
  </si>
  <si>
    <t>miska nerkowata plastikowa mała, poj. 300ml., wielorazowa</t>
  </si>
  <si>
    <t>miska nerkowata plastikowa duża, pojemność: 700ml, wielorazowa</t>
  </si>
  <si>
    <t>szyny palcowe- aluminiowa do unieruchomienia, powleczona pianką polietylenowa typu „soft” - umożliwiająca wentylację palca rozmiar do wyboru przez zamawiającego: 50x 20cm lub 40x20cm</t>
  </si>
  <si>
    <t>op.</t>
  </si>
  <si>
    <r>
      <t xml:space="preserve">kieliszki do leków szklane lub plastikowe nadające się do mycia w temperaturze ok.90 </t>
    </r>
    <r>
      <rPr>
        <sz val="9"/>
        <rFont val="Arial"/>
        <family val="2"/>
      </rPr>
      <t>°</t>
    </r>
    <r>
      <rPr>
        <sz val="9"/>
        <rFont val="Times New Roman"/>
        <family val="1"/>
      </rPr>
      <t xml:space="preserve"> C . Zamawiający dopuszcza kieliszki w opakowaniach z odpowiednim przeliczeniem ilości, jednakże opakowania nie mogą być mniejsze niż 10 szt i nie większe niż 100szt </t>
    </r>
  </si>
  <si>
    <t>Szyny  typu kramera, z powleczeniem przeznaczone do unieruchamiania złamań lub zwichnięć kończyn. Wykonane z metalowego, formowalnego stelaża, pozwalającego na dopasowanie kształtu do zastanej pozycji kończyny. Stelaże w pokrowcach wykonanych z łatwo zmywalnego tworzywa sztucznego, wyściełanego podbiciem nieprzepuszczalnego  dla płynów, wydzielin itp.gąbkowym. Wielorazowego uzytku. Trzy rozmiary do wyboru przez zamawiajacego: 80x12 cm, 100x10cm, 60x8cm</t>
  </si>
  <si>
    <t xml:space="preserve">Szyny typu kramera,   bez  powleczenia przeznaczone do unieruchamiania złamań lub zwichnięć kończyn. Wykonane z metalowego, formowalnego stelaża, pozwalającego na dopasowanie kształtu do zastanej pozycji kończyny.Wielorazowego użytku.  Trzy rozmiary do wyboru przez zamawiajacego: 80x12 cm, 100x10cm, 60x8cm </t>
  </si>
  <si>
    <t>CPV</t>
  </si>
  <si>
    <t>PAKIET nr 3- Kompresy żelowe</t>
  </si>
  <si>
    <t>Zimno/ciepły kompres żelowy 30x 40cm  ( +/-2 cm). Kompresy wykonane z nietoksycznego żelu o bardzo dużym cieple właściwym (ok.1,75 cal/g x °C), opakowanego nietoksyczną folią.</t>
  </si>
  <si>
    <t>Zimno/ciepły kompres żelowy 38 x 21cm  ( +/-2 cm).Kompresy wykonane z nietoksycznego żelu o bardzo dużym cieple właściwym (ok.1,75 cal/g x °C), opakowanego nietoksyczną folią.</t>
  </si>
  <si>
    <t>wielorazowy aparat AMBU z  kompletem masek wielorazowych ( rozm. 3,4,5) dla dorosłych, do sterylizacji w autoklawie do 134ºC</t>
  </si>
  <si>
    <t xml:space="preserve">PAKIET nr 4- okularki do fototerapii </t>
  </si>
  <si>
    <t xml:space="preserve">aparaty do mierzenia ciśnienia zintegrowane- zegarowe do pomiaru cisnienia tętniczego krwi na ramieniu, zakres pomiaru 0-300 mmHg. Do wyboru przez zamawiającego:
* mankiet standard lub dla osób otyłych
       </t>
  </si>
  <si>
    <t xml:space="preserve">aparaty do mierzenia ciśnienia dwuprzewodowe- zegarowe do pomiaru cisnienia tętniczego krwi na ramieniu, zakres pomiaru 0-300 mmHg. Do wyboru przez zamawiającego:
* mankiet standard lub dla osób otyłych 
</t>
  </si>
  <si>
    <t xml:space="preserve">PAKIET nr 2- Stetoskopy, ciśnieniomierze, resuscytatory </t>
  </si>
  <si>
    <r>
      <t xml:space="preserve"> </t>
    </r>
    <r>
      <rPr>
        <b/>
        <sz val="9"/>
        <rFont val="Times New Roman"/>
        <family val="1"/>
      </rPr>
      <t xml:space="preserve"> Okularki do fototerapii niesterylne, jednorazowego użytku</t>
    </r>
    <r>
      <rPr>
        <sz val="9"/>
        <rFont val="Times New Roman"/>
        <family val="1"/>
      </rPr>
      <t xml:space="preserve">. dla noworodków jednoczęściowe, wykonane z rozciągliwego spójnego materiału. Elementy tworzywa po rozpakowaniu nie mogą wystawać na zewnątrz struktury. Specjalna osłona na oczy musi chronić przed szkodliwym działaniem światła, podczas gdy opaska okularów na główkę dziecka przepuszcza lecznicze promienie. Materiał nie zawierający lateksu zmniejszający do minimum ryzyko podrażniania skóry dziecka (odparzenia, alergie, wysypka). Szerokość opaski 60 mm, zapinane na potylicy z możliwością regulacji (zapięcie na rzepy). W kształcie litery Y, która pozwala na dopasowaniu się okularki do każdego kształtu głowy. Trzy dozmiary do wyboru przez zamawiającego:dla noworodków o obwodzie główki  od 30-do38 cm, od 24- do33 cm od 20- do28 cm
opakowanie 20 szt. w danym rozmiarze
</t>
    </r>
  </si>
  <si>
    <t>podkłady  jednorazowe celulozowe  min. dwuwarstwowe o wymiarach- do wyboru przez zamawiającego: 60cm /80m lub 50cm/80m</t>
  </si>
  <si>
    <t>w tym vat</t>
  </si>
  <si>
    <t>Lp.</t>
  </si>
  <si>
    <t xml:space="preserve">Jm </t>
  </si>
  <si>
    <t>w tym podatku vat</t>
  </si>
  <si>
    <t xml:space="preserve">   Nazwa </t>
  </si>
  <si>
    <t>J.m.</t>
  </si>
  <si>
    <t xml:space="preserve">Cena netto </t>
  </si>
  <si>
    <t>VAT %</t>
  </si>
  <si>
    <t xml:space="preserve">Cena  brutto </t>
  </si>
  <si>
    <t xml:space="preserve">Cewnik pH-metryczny antymonowy wielokrotnego użytku do pomiaru pH w górnym odcinku przewodu pokarmowego. 
1. Średnica 2,1 mm, 
2. liczba kanałów: 1, 
3. antymonowa elektroda pomiarowa, 
4. złącze modularne 8 pin RJ45, 
5. zewnętrzna elektroda referencyjna, 
6. stabilność pomiaru &lt; 0,2 pH przez 24 h, 
7. długość 175 cm, 
8. oznaczenia długości  cewnika co 1 cm  (0 do 95), 
9. deklarowana ilość użyć: 3-6 razy, 
10. kalibracja w roztworach pH 1,07 i 7,01, 
11. ringi samoprzylepne do mocowania elektrody referencyjnej
-termin przydatności min.12 miesięcy
</t>
  </si>
  <si>
    <t>szt</t>
  </si>
  <si>
    <t>Żel zwiększający przewodność skóry do elektrody referencyjnej  (op. 250 gram ) -termin przydatności-min.6 miesięcy od daty dostawy</t>
  </si>
  <si>
    <t>op</t>
  </si>
  <si>
    <t xml:space="preserve">Roztwór buforowy pH 7,01 ( op. 500ml)                                                                 -termin przydatności-min.6 miesięcy od daty dostawy </t>
  </si>
  <si>
    <t>Roztwór buforowy pH 1,07 ( op. 500ml)                                                                 -termin przydatności-min.6 miesięcy od daty dostawy</t>
  </si>
  <si>
    <t>Termin realizacji: 12 miesiecy od podpisania umowy</t>
  </si>
  <si>
    <t>w tym podatek vat</t>
  </si>
  <si>
    <t>33141200-2</t>
  </si>
  <si>
    <t>33696300-8</t>
  </si>
  <si>
    <t>33790000-4</t>
  </si>
  <si>
    <r>
      <t>Podkłady nieprzemakalne wykonane z : dzianiny bawełniano-poliestrowej typu frote, polichloreku winylu ( gramatura ok. 300 g/m</t>
    </r>
    <r>
      <rPr>
        <sz val="9"/>
        <rFont val="Arial"/>
        <family val="2"/>
      </rPr>
      <t>²</t>
    </r>
    <r>
      <rPr>
        <sz val="9"/>
        <rFont val="Times New Roman"/>
        <family val="1"/>
      </rPr>
      <t>, kurczliwość ok. 4%). Odporne na : słabe kwasy i zasady, na działanie środków odkażających. Nie powodujące alergii i uczuleń. 140x110</t>
    </r>
  </si>
  <si>
    <t>szczoteczki do chirurgicznego  mycia rąk, wielorazowe  z możliwością sterylizacji min.  300 razy</t>
  </si>
  <si>
    <t>Razem</t>
  </si>
  <si>
    <t>PAKIET nr 1- Różny drobny sprzęt i materiały medyczne</t>
  </si>
  <si>
    <r>
      <t xml:space="preserve">utrwalacz cytologiczny- aerozolowy preparat do utrwalania pobranych na szkiełka mikroskopowe rozmazów biologicznych, przed ich późniejszą oceną, poj. </t>
    </r>
    <r>
      <rPr>
        <i/>
        <sz val="9"/>
        <rFont val="Times New Roman"/>
        <family val="1"/>
      </rPr>
      <t xml:space="preserve">200 ml Zamawiajacy *dopuszcza zaoferowanie utrwalacza w opakowaniach po 150 ml w ilości 8 opakowań.wówczas należy dokonać zmiany ilośći i podać wielkość oferowanego opakowania </t>
    </r>
  </si>
  <si>
    <t xml:space="preserve">szpatułki laryngologiczne pediatryczne jałowe op. 100 szt. </t>
  </si>
  <si>
    <t>Pakiet nr 5 materiały zużywalne do pHmetrii</t>
  </si>
  <si>
    <t>Różne urządzenia i produkty medyczne</t>
  </si>
  <si>
    <t>Nazwa asortymentu*</t>
  </si>
  <si>
    <t>Kleszcze ortopedyczne,dł. (+/-10mm) 190mm-7½</t>
  </si>
  <si>
    <t>Pensy krótkie, dł. (+/-10mm) 160mm / 6¼ , cienka końcówka, do zestawu narzedzi do cięcia cesarskiego</t>
  </si>
  <si>
    <t>Igłotrzymacz, dł. 140mm-150mm</t>
  </si>
  <si>
    <t>Nożyczki chirurgiczne ostre/tępe, dł. 145mm-155 mm</t>
  </si>
  <si>
    <t>Kleszczyki (typu Kocher) hemostatyczne proste z ząbkiem, 160mm (+/-10mm)</t>
  </si>
  <si>
    <t>Kleszczyki (typu Kocher) hemostatyczne zakrzywione z ząbkiem, 160mm (+/-10mm)</t>
  </si>
  <si>
    <t>Pensety chirurgiczne z ząbkiem, proste 160mm (+/-10mm)</t>
  </si>
  <si>
    <t>Pensety anatomiczne (dł 145-160 mm)</t>
  </si>
  <si>
    <t>Łyżki kostne (5-6mm)</t>
  </si>
  <si>
    <t>Pean-kleszczyki bez ząbka 150mm (+/-10mm)</t>
  </si>
  <si>
    <t>Nożyczki do bandaży ok.160mm</t>
  </si>
  <si>
    <t>PAKIET Nr  6 Narzedzia chirurgiczne</t>
  </si>
  <si>
    <t>33155000-1</t>
  </si>
  <si>
    <t>Przyrządy do fizykoterapii</t>
  </si>
  <si>
    <t>razem</t>
  </si>
  <si>
    <t>w tym wartość podatku vat</t>
  </si>
  <si>
    <t xml:space="preserve">Cewnik przełykowy wysokiej rozdzielczości. Parametry wymagane:
* Liczba kanałów pomiarowych: min. 36 kanałów radialnych
* Odległość między kanałami pomiarowymi: max. 1cm 
* Elektroniczne  sensory pomiarowe 
* Wysoka rozdzielczość – min. 420 pkt. pomiarowych 
* Średnica 4.2 mm 
* Obwodowy pomiar ciśnienia dla każdego sensora 
*Pobieranie danych o ciśnieniu LES i UES bez konieczności przemieszczania cewnika 
* Kompatybilny z procesorem ManoScan 360
* Jednorazowe koszulki ochronne do cewnika (op. 20 szt.)
Gwarancja: 12 miesięcy lub 200 użyć, w zależności od tego, co nastąpi wcześniej
</t>
  </si>
  <si>
    <r>
      <t>Piłki lekarskie 1kg</t>
    </r>
    <r>
      <rPr>
        <sz val="9"/>
        <rFont val="Arial"/>
        <family val="2"/>
      </rPr>
      <t xml:space="preserve"> . Wykonane ze skóry naturalnej, podklejone tkaniną tzw. dwusklejką, wypełnienie- pianka poliuretanowa lub piasek i pakuły, warstwa wierzchnia- ścier gumowy, szyte maszynowo oraz ręcznie. Wyrób posiadający certyfikat bezpieczeństwa "B" lub równowazny.Gwarancja minimum  min. 12miesięcy</t>
    </r>
  </si>
  <si>
    <t>PAKIET Nr 7 Piłki lekarskie</t>
  </si>
  <si>
    <t>33192000-2</t>
  </si>
  <si>
    <t>meble medyczne</t>
  </si>
  <si>
    <t>* Termin realizacji 28 dni od podpisania umowy</t>
  </si>
  <si>
    <t>*Gwarancja min.24 miesiące, narzędzia wielorazowe do sterylizacji parowej w temperaturze 134°C</t>
  </si>
  <si>
    <t>kod katalogowy, producent, nazwa</t>
  </si>
  <si>
    <t>Cena netto w PLN</t>
  </si>
  <si>
    <t>Cena brutto          w PLN</t>
  </si>
  <si>
    <t>Wartość netto         w PLN</t>
  </si>
  <si>
    <t>Stawka Vat %</t>
  </si>
  <si>
    <t>Wartość brutto w PLN</t>
  </si>
  <si>
    <r>
      <t xml:space="preserve">Wózek laboratoryjny z koszykami drucianymi </t>
    </r>
    <r>
      <rPr>
        <sz val="10"/>
        <rFont val="Arial"/>
        <family val="2"/>
      </rPr>
      <t xml:space="preserve">
- wykonany ze stalowych rur i stalowej blachy.
 - dwa kosze o pojemności 65 i 24 litrów (+/- 3l), odporne na korozję i pokryte miękkimi osłonami z tworzywa sztucznego.                                                                                                                                                   - na wyposażeniu kratka dzieląca  
- wymiary(+/- 5cm): szer. 410 x dł. 730 x wys. 850 mm (włącznie z uchwytem 970 mm). 
- masa ok.13,5 kg. 
- wyposażony w kółka o średnicy ok.10 cm, w pełni obrotowe. 
- dopuszczalne obciążenie jednego kosza min. 30 kg. - gwarancja minimum 24 miesiące
</t>
    </r>
  </si>
  <si>
    <t>PAKIET NR 10 -  WÓZEK LABORATORYJNY KOSZOWY</t>
  </si>
  <si>
    <t>Urządzenia medyczne</t>
  </si>
  <si>
    <t>Cena brutto                        w PLN</t>
  </si>
  <si>
    <t>Wartość netto                           w PLN</t>
  </si>
  <si>
    <t>Gwarancja min.24 miesiące</t>
  </si>
  <si>
    <t>* termin dostawy: poz. 1 - do 6 tygodni od złożenia zamówienia, poz. 2-5 - do 2 tygodni od złożenia zamówienia</t>
  </si>
  <si>
    <t>* Okres gwarancji min.24 miesiące</t>
  </si>
  <si>
    <t>* Zapewnienie bezpłatnych przeglądów technicznych w okresie gwarancji, jeśli wymagane przez producenta</t>
  </si>
  <si>
    <t>Pakiet nr 9 Stoliki przyłóżkowe</t>
  </si>
  <si>
    <t>w tym wartość vat</t>
  </si>
  <si>
    <t>* Wybór kolorystyki - na podstawie dostarczonych niezwłocznie po podpisaniu umowy przez wykonawcę-  materiałów (palety kolorów, próbek materiałów itp.), umożliwiających dokonanie przez Zamawiającego wyboru.</t>
  </si>
  <si>
    <t>* Wybór kolorystyki - na podstawie dostarczonych niezwłocznie po podpisaniu umowy przez wykonawcę-  materiałów (pełnej palety kolorów producenta, próbek materiałów itp.), umożliwiających dokonanie przez Zamawiającego wyboru.</t>
  </si>
  <si>
    <t>26.</t>
  </si>
  <si>
    <t>Nożyczki do cięcia gipsu/bandaży 180mm</t>
  </si>
  <si>
    <t>PAKIET NR 11 -  WAGI MEDYCZNE ZE WZROSTOMIERZEM</t>
  </si>
  <si>
    <t>33192210-7 Stoły do badania</t>
  </si>
  <si>
    <t xml:space="preserve">33192000-2 Meble medyczne </t>
  </si>
  <si>
    <t xml:space="preserve">PAKIET Nr 8  Wieszaki drewniane na podkłady higieniczne, parawany teleskopowe, stół zabiegowy </t>
  </si>
  <si>
    <r>
      <t>Parawan teleskopowy</t>
    </r>
    <r>
      <rPr>
        <sz val="9"/>
        <rFont val="Arial"/>
        <family val="2"/>
      </rPr>
      <t xml:space="preserve">
Dane techniczne:
• wysokość minimum - 170cm,
• szerokość podstawy ok. – 50 cm,
• (regulacja w zakresie min.) długość: 85cm-210cm                                                                                                                                                                                                                                            - wysokość ekranu 150cm, długość 85-210cm
- zmywalny ekran ( mozliwość dezynfekcji)
- stabilna konstrukcja wykonana jest ze stali 
- mobilny- na kółkach (min.1 z  hamulcem)</t>
    </r>
  </si>
  <si>
    <t>załączniki nr 3.1 do SIWZ</t>
  </si>
  <si>
    <t>załączniki nr 3.3 do SIWZ</t>
  </si>
  <si>
    <t>Załącznik nr 3.11  do SIWZ</t>
  </si>
  <si>
    <t>Załącznik nr 3.10 do SIWZ</t>
  </si>
  <si>
    <t>załączniki nr 3.8 do SIWZ</t>
  </si>
  <si>
    <t>załączniki nr 3.7 do SIWZ</t>
  </si>
  <si>
    <t>załączniki nr 3.5 do SIWZ</t>
  </si>
  <si>
    <t>załączniki nr 3.4 do SIWZ</t>
  </si>
  <si>
    <t>Zimno/ciepły kompres żelowy 9x14cm ( +/-2 cm).Kompresy wykonane z nietoksycznego żelu o bardzo dużym cieple właściwym (ok.1,75 cal/g x °C), opakowanego nietoksyczną folią.</t>
  </si>
  <si>
    <r>
      <t>Piłki lekarskie 2 kg.</t>
    </r>
    <r>
      <rPr>
        <sz val="9"/>
        <rFont val="Arial"/>
        <family val="2"/>
      </rPr>
      <t xml:space="preserve"> Wykonane ze skóry naturalnej, podklejone tkaniną tzw. dwusklejką, wypełnienie- pianka poliuretanowa lub piasek i pakuły, warstwa wierzchnia- ścier gumowy, szyte maszynowo oraz ręcznie.  Wyrób posiadający certyfikat bezpieczeństwa "B" lub równoważny. Gwarancja minimum  min. 12miesięcy                                                                                 </t>
    </r>
  </si>
  <si>
    <t>34912100-4 Wózki popychane</t>
  </si>
  <si>
    <t>załączniki nr 3.12 do SIWZ</t>
  </si>
  <si>
    <t xml:space="preserve">Pakiet nr 12 Okienka podawcze </t>
  </si>
  <si>
    <t>Okienka podawcze opis - zał 3.12a</t>
  </si>
  <si>
    <r>
      <t xml:space="preserve">Miejsce dostarczenia towaru: </t>
    </r>
    <r>
      <rPr>
        <sz val="10"/>
        <rFont val="Arial"/>
        <family val="2"/>
      </rPr>
      <t>poz.1 i poz.2 magazyn gospodarczy; poz. 3 poradnie specjalistyczne</t>
    </r>
  </si>
  <si>
    <r>
      <t>Miejsce dostarczenia towaru:</t>
    </r>
    <r>
      <rPr>
        <sz val="10"/>
        <rFont val="Arial"/>
        <family val="0"/>
      </rPr>
      <t xml:space="preserve"> Dzienny Oddział Chemioterapii</t>
    </r>
  </si>
  <si>
    <r>
      <t>Miejsce dostarczenia towaru:</t>
    </r>
    <r>
      <rPr>
        <sz val="10"/>
        <rFont val="Arial"/>
        <family val="0"/>
      </rPr>
      <t xml:space="preserve"> poz.1 Dzienny Oddział Chemioterapii; poz.2 Poradnie Specjalistyczne</t>
    </r>
  </si>
  <si>
    <t>załączniki nr 3.13 do SIWZ</t>
  </si>
  <si>
    <t xml:space="preserve">Pakiet nr 13 Dozowniki tlenu z przepływomierzem  </t>
  </si>
  <si>
    <t xml:space="preserve">Pakiet nr 14 Pompy objętościowe </t>
  </si>
  <si>
    <t>załączniki nr 3.14 do SIWZ</t>
  </si>
  <si>
    <t>załączniki nr 3.15 do SIWZ</t>
  </si>
  <si>
    <t>Pakiet nr 16 Laryngoskop światłowodowy</t>
  </si>
  <si>
    <t>załączniki nr 3.16 do SIWZ</t>
  </si>
  <si>
    <t>Laryngoskop światłowodowy opis - zał 3.16a</t>
  </si>
  <si>
    <t>Pompy objętościowe  opis - zał 3.14a</t>
  </si>
  <si>
    <t>Pakiet nr 15 Pompa infuzyjna jednostrzykawkowa</t>
  </si>
  <si>
    <t>Pompa infuzyjna jednostrzykawkowa opis - zał 3.15a</t>
  </si>
  <si>
    <t>Dozowniki tlenu z przepływomierzem opis - zał 3.13a</t>
  </si>
  <si>
    <t xml:space="preserve">Pakiet nr 17 Ssak elektryczny </t>
  </si>
  <si>
    <t>Ssak elektryczny  opis - zał 3.17a</t>
  </si>
  <si>
    <t>załączniki nr 3.17 do SIWZ</t>
  </si>
  <si>
    <t>załączniki nr 3.18 do SIWZ</t>
  </si>
  <si>
    <t xml:space="preserve">Pakiet nr 18 Płuczka – Dezynfektor </t>
  </si>
  <si>
    <t>Płuczka – Dezynfektor   opis - zał 3.18a</t>
  </si>
  <si>
    <t xml:space="preserve">Pakiet nr 19 System Długotrwałego Monitorowania Ciśnienia Tętniczego Krwi </t>
  </si>
  <si>
    <t>System Długotrwałego Monitorowania Ciśnienia Tętniczego Krwi  opis - zał 3.19a</t>
  </si>
  <si>
    <t>załączniki nr 3.19 do SIWZ</t>
  </si>
  <si>
    <r>
      <t xml:space="preserve">STÓŁ ZABIEGOWY                                                                                                                                                                                                                                                                                                 - </t>
    </r>
    <r>
      <rPr>
        <sz val="9"/>
        <rFont val="Arial"/>
        <family val="2"/>
      </rPr>
      <t>typu krzyżak</t>
    </r>
    <r>
      <rPr>
        <b/>
        <sz val="9"/>
        <rFont val="Arial"/>
        <family val="2"/>
      </rPr>
      <t xml:space="preserve">
</t>
    </r>
    <r>
      <rPr>
        <sz val="9"/>
        <rFont val="Arial"/>
        <family val="2"/>
      </rPr>
      <t>- hydrauliczna regulacja wysokości w zakresie minimum  55cm do 90cm
- na stopkach 
- stelaż biały 
- wymiary: 70x 200 cm ( +/- 5cm)
- wysokość tapicerki - minimum 5 cm , 
- tapicerka zmywalna, kolor do wyboru przez zamawiającego
- wyposażony w podłokietniki odchylane całkowicie do boku w celu poszerzania 
- wyposażony w podgłówek z regulacją wysokości do zabiegów na boku                                                               -dopuszczalne obciążenie min. 150kg
- wieszak na podkłady
- wyrób medyczny</t>
    </r>
  </si>
  <si>
    <t>załączniki nr 3.9 do SIWZ zmiana odp.1</t>
  </si>
  <si>
    <r>
      <t xml:space="preserve">Stolik przyłóżkowy do posiłków ( typu "przyjaciel")
- posiadający regulację wysokości oraz nachylenia i pozycji poziomej blatu
- 4 koła jezdne, w tym minimum dwa z hamulcem
- blat laminowany, jego krawędzie zabezpieczone przed zsunięciem przedmiotów
Wymiary:
- wymiary blatu ok.: 40x60 cm </t>
    </r>
    <r>
      <rPr>
        <i/>
        <sz val="10"/>
        <rFont val="Arial"/>
        <family val="2"/>
      </rPr>
      <t>lub 45x77,5 cm zmiana odp.1</t>
    </r>
    <r>
      <rPr>
        <sz val="10"/>
        <rFont val="Arial"/>
        <family val="2"/>
      </rPr>
      <t xml:space="preserve">
- długość całkowita ok.: 60 cm l</t>
    </r>
    <r>
      <rPr>
        <i/>
        <sz val="10"/>
        <rFont val="Arial"/>
        <family val="2"/>
      </rPr>
      <t>ub 77,5 cm zmiana odp.1</t>
    </r>
    <r>
      <rPr>
        <sz val="10"/>
        <rFont val="Arial"/>
        <family val="2"/>
      </rPr>
      <t xml:space="preserve">
- zakres regulacji wysokości, minimum w zakresie: 75- 98 cm </t>
    </r>
    <r>
      <rPr>
        <i/>
        <sz val="10"/>
        <rFont val="Arial"/>
        <family val="2"/>
      </rPr>
      <t>lub 85-130 cm</t>
    </r>
    <r>
      <rPr>
        <sz val="10"/>
        <rFont val="Arial"/>
        <family val="2"/>
      </rPr>
      <t xml:space="preserve">
- wymiary podstawy, ok.: 40x60 cm
- wysokość podstawy, ok.: 10,5 cm
- waga, ok.: 7kg
- maksymalne obciążenie minimum:10 kg
- kolor stelaża do wyboru przez zamawiającego ,spośród dostępnej palety producenta, w tym kolor biały                    -kolor blatu- do wyboru przez zamawiającego ,spośród dostępnej palety, w tym biały
- gwarancja minimum 12 miesięcy</t>
    </r>
  </si>
  <si>
    <t>załączniki nr 3.2 do SIWZ zmiana odp.1</t>
  </si>
  <si>
    <r>
      <t xml:space="preserve">Gwarancja: minimum 24 miesiące dla lp. 1-6 </t>
    </r>
    <r>
      <rPr>
        <i/>
        <sz val="10"/>
        <rFont val="Arial"/>
        <family val="2"/>
      </rPr>
      <t>(dodano-zmiana odp.1)</t>
    </r>
  </si>
  <si>
    <t>załączniki nr 3.6 do SIWZ zmiana odp.1</t>
  </si>
  <si>
    <r>
      <t xml:space="preserve">Nożyczki chirurgiczne końce ostro- ostre 145mm; </t>
    </r>
    <r>
      <rPr>
        <i/>
        <sz val="9"/>
        <rFont val="Arial"/>
        <family val="0"/>
      </rPr>
      <t>proste- zmiana odp.1</t>
    </r>
  </si>
  <si>
    <r>
      <t>Igła kulkowa prosta fi 1,0mm, dł.10cm (</t>
    </r>
    <r>
      <rPr>
        <i/>
        <sz val="9"/>
        <rFont val="Arial"/>
        <family val="2"/>
      </rPr>
      <t>lub1,2x80mm zmiana odp.1)</t>
    </r>
    <r>
      <rPr>
        <sz val="9"/>
        <rFont val="Arial"/>
        <family val="2"/>
      </rPr>
      <t>, zakończona kulką</t>
    </r>
  </si>
  <si>
    <r>
      <t>Nożyczki chirurgiczne końce ostro- ostre proste 180mm l</t>
    </r>
    <r>
      <rPr>
        <i/>
        <sz val="9"/>
        <rFont val="Arial"/>
        <family val="2"/>
      </rPr>
      <t>ub 185mm zmiana odp.1</t>
    </r>
  </si>
  <si>
    <r>
      <t xml:space="preserve">Nożyczki chirurgiczne typu Cuticle proste 110mm </t>
    </r>
    <r>
      <rPr>
        <i/>
        <sz val="9"/>
        <rFont val="Arial"/>
        <family val="0"/>
      </rPr>
      <t>lub typu Iris proste  dł.110mm zmiana odp.1</t>
    </r>
  </si>
  <si>
    <r>
      <t xml:space="preserve">Szapiry -5 zębów, dł.155 mm-160mm,                                                                                                    do zestawu narzedzi do cięcia cesarskiego, </t>
    </r>
    <r>
      <rPr>
        <i/>
        <sz val="9"/>
        <rFont val="Arial"/>
        <family val="2"/>
      </rPr>
      <t>lub Allis 5x6 zębów w dł.150mm zmiana odp.1</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</si>
</sst>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0.00\ "/>
    <numFmt numFmtId="165" formatCode="#,##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67">
    <font>
      <sz val="10"/>
      <name val="Arial"/>
      <family val="0"/>
    </font>
    <font>
      <sz val="10"/>
      <color indexed="8"/>
      <name val="Calibri"/>
      <family val="2"/>
    </font>
    <font>
      <sz val="10"/>
      <color indexed="9"/>
      <name val="Calibri"/>
      <family val="2"/>
    </font>
    <font>
      <sz val="10"/>
      <color indexed="62"/>
      <name val="Calibri"/>
      <family val="2"/>
    </font>
    <font>
      <b/>
      <sz val="10"/>
      <color indexed="63"/>
      <name val="Calibri"/>
      <family val="2"/>
    </font>
    <font>
      <sz val="10"/>
      <color indexed="17"/>
      <name val="Calibri"/>
      <family val="2"/>
    </font>
    <font>
      <sz val="10"/>
      <name val="Arial CE"/>
      <family val="0"/>
    </font>
    <font>
      <u val="single"/>
      <sz val="12.5"/>
      <color indexed="12"/>
      <name val="Arial CE"/>
      <family val="0"/>
    </font>
    <font>
      <sz val="10"/>
      <color indexed="52"/>
      <name val="Calibri"/>
      <family val="2"/>
    </font>
    <font>
      <b/>
      <sz val="10"/>
      <color indexed="9"/>
      <name val="Calibri"/>
      <family val="2"/>
    </font>
    <font>
      <b/>
      <sz val="15"/>
      <color indexed="8"/>
      <name val="Calibri"/>
      <family val="2"/>
    </font>
    <font>
      <b/>
      <sz val="13"/>
      <color indexed="8"/>
      <name val="Calibri"/>
      <family val="2"/>
    </font>
    <font>
      <b/>
      <sz val="11"/>
      <color indexed="8"/>
      <name val="Calibri"/>
      <family val="2"/>
    </font>
    <font>
      <sz val="10"/>
      <color indexed="60"/>
      <name val="Calibri"/>
      <family val="2"/>
    </font>
    <font>
      <b/>
      <sz val="10"/>
      <color indexed="52"/>
      <name val="Calibri"/>
      <family val="2"/>
    </font>
    <font>
      <u val="single"/>
      <sz val="12.5"/>
      <color indexed="36"/>
      <name val="Arial CE"/>
      <family val="0"/>
    </font>
    <font>
      <b/>
      <sz val="10"/>
      <color indexed="8"/>
      <name val="Calibri"/>
      <family val="2"/>
    </font>
    <font>
      <i/>
      <sz val="10"/>
      <color indexed="23"/>
      <name val="Calibri"/>
      <family val="2"/>
    </font>
    <font>
      <sz val="10"/>
      <color indexed="10"/>
      <name val="Calibri"/>
      <family val="2"/>
    </font>
    <font>
      <b/>
      <sz val="18"/>
      <color indexed="8"/>
      <name val="Cambria"/>
      <family val="2"/>
    </font>
    <font>
      <sz val="10"/>
      <color indexed="20"/>
      <name val="Calibri"/>
      <family val="2"/>
    </font>
    <font>
      <b/>
      <sz val="8"/>
      <name val="Arial CE"/>
      <family val="0"/>
    </font>
    <font>
      <sz val="8"/>
      <name val="Arial CE"/>
      <family val="0"/>
    </font>
    <font>
      <b/>
      <sz val="8"/>
      <name val="Times New Roman"/>
      <family val="1"/>
    </font>
    <font>
      <b/>
      <i/>
      <sz val="8"/>
      <name val="Times New Roman"/>
      <family val="1"/>
    </font>
    <font>
      <b/>
      <sz val="9"/>
      <name val="Times New Roman"/>
      <family val="1"/>
    </font>
    <font>
      <sz val="8"/>
      <name val="Times New Roman"/>
      <family val="1"/>
    </font>
    <font>
      <sz val="6"/>
      <name val="Times New Roman"/>
      <family val="1"/>
    </font>
    <font>
      <sz val="9"/>
      <name val="Times New Roman"/>
      <family val="1"/>
    </font>
    <font>
      <sz val="10"/>
      <name val="Times New Roman"/>
      <family val="1"/>
    </font>
    <font>
      <i/>
      <sz val="9"/>
      <name val="Times New Roman"/>
      <family val="1"/>
    </font>
    <font>
      <sz val="9"/>
      <name val="Arial"/>
      <family val="2"/>
    </font>
    <font>
      <b/>
      <sz val="10"/>
      <name val="Times New Roman"/>
      <family val="1"/>
    </font>
    <font>
      <sz val="7"/>
      <name val="Arial CE"/>
      <family val="0"/>
    </font>
    <font>
      <b/>
      <sz val="10"/>
      <name val="Arial CE"/>
      <family val="0"/>
    </font>
    <font>
      <sz val="11"/>
      <name val="Times New Roman"/>
      <family val="1"/>
    </font>
    <font>
      <sz val="10"/>
      <name val="Arial Narrow"/>
      <family val="2"/>
    </font>
    <font>
      <sz val="11"/>
      <name val="Arial CE"/>
      <family val="0"/>
    </font>
    <font>
      <b/>
      <i/>
      <sz val="6"/>
      <name val="Times New Roman"/>
      <family val="1"/>
    </font>
    <font>
      <sz val="8"/>
      <name val="Arial"/>
      <family val="0"/>
    </font>
    <font>
      <i/>
      <sz val="10"/>
      <name val="Arial CE"/>
      <family val="0"/>
    </font>
    <font>
      <b/>
      <sz val="12"/>
      <name val="Times New Roman"/>
      <family val="1"/>
    </font>
    <font>
      <sz val="12"/>
      <name val="Times New Roman"/>
      <family val="1"/>
    </font>
    <font>
      <b/>
      <sz val="6"/>
      <name val="Times New Roman"/>
      <family val="1"/>
    </font>
    <font>
      <i/>
      <sz val="6"/>
      <name val="Times New Roman"/>
      <family val="1"/>
    </font>
    <font>
      <sz val="6"/>
      <name val="Arial"/>
      <family val="0"/>
    </font>
    <font>
      <b/>
      <i/>
      <sz val="6"/>
      <name val="Arial"/>
      <family val="0"/>
    </font>
    <font>
      <b/>
      <sz val="10"/>
      <name val="Arial"/>
      <family val="2"/>
    </font>
    <font>
      <b/>
      <sz val="11"/>
      <name val="Arial CE"/>
      <family val="0"/>
    </font>
    <font>
      <b/>
      <sz val="7"/>
      <name val="Arial"/>
      <family val="2"/>
    </font>
    <font>
      <sz val="9"/>
      <name val="Arial CE"/>
      <family val="0"/>
    </font>
    <font>
      <b/>
      <sz val="9"/>
      <name val="Arial CE"/>
      <family val="0"/>
    </font>
    <font>
      <sz val="11"/>
      <name val="Arial"/>
      <family val="2"/>
    </font>
    <font>
      <b/>
      <sz val="9"/>
      <name val="Arial"/>
      <family val="2"/>
    </font>
    <font>
      <sz val="6"/>
      <name val="Arial CE"/>
      <family val="0"/>
    </font>
    <font>
      <i/>
      <sz val="10"/>
      <name val="Arial"/>
      <family val="2"/>
    </font>
    <font>
      <sz val="6"/>
      <name val="Arial Narrow"/>
      <family val="2"/>
    </font>
    <font>
      <sz val="5"/>
      <name val="Arial"/>
      <family val="2"/>
    </font>
    <font>
      <b/>
      <sz val="8"/>
      <name val="Arial"/>
      <family val="2"/>
    </font>
    <font>
      <b/>
      <sz val="11"/>
      <name val="Times New Roman"/>
      <family val="1"/>
    </font>
    <font>
      <b/>
      <sz val="11"/>
      <name val="Arial"/>
      <family val="0"/>
    </font>
    <font>
      <i/>
      <u val="single"/>
      <sz val="12"/>
      <name val="Arial Narrow"/>
      <family val="2"/>
    </font>
    <font>
      <sz val="12"/>
      <name val="Arial"/>
      <family val="2"/>
    </font>
    <font>
      <sz val="12"/>
      <name val="Arial CE"/>
      <family val="0"/>
    </font>
    <font>
      <b/>
      <sz val="12"/>
      <name val="Arial"/>
      <family val="2"/>
    </font>
    <font>
      <b/>
      <sz val="12"/>
      <name val="Arial CE"/>
      <family val="0"/>
    </font>
    <font>
      <i/>
      <sz val="9"/>
      <name val="Arial"/>
      <family val="0"/>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6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color indexed="63"/>
      </left>
      <right>
        <color indexed="63"/>
      </right>
      <top>
        <color indexed="63"/>
      </top>
      <bottom style="thick">
        <color indexed="9"/>
      </bottom>
    </border>
    <border>
      <left>
        <color indexed="63"/>
      </left>
      <right>
        <color indexed="63"/>
      </right>
      <top>
        <color indexed="63"/>
      </top>
      <bottom style="medium">
        <color indexed="9"/>
      </bottom>
    </border>
    <border>
      <left>
        <color indexed="63"/>
      </left>
      <right>
        <color indexed="63"/>
      </right>
      <top style="thin">
        <color indexed="22"/>
      </top>
      <bottom style="double">
        <color indexed="2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medium"/>
      <top style="medium"/>
      <bottom style="mediu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3" fillId="7" borderId="1" applyNumberFormat="0" applyAlignment="0" applyProtection="0"/>
    <xf numFmtId="0" fontId="4" fillId="3" borderId="2" applyNumberFormat="0" applyAlignment="0" applyProtection="0"/>
    <xf numFmtId="0" fontId="5" fillId="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9" fillId="4"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9"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14" fillId="3"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1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1" borderId="0" applyNumberFormat="0" applyBorder="0" applyAlignment="0" applyProtection="0"/>
  </cellStyleXfs>
  <cellXfs count="377">
    <xf numFmtId="0" fontId="0" fillId="0" borderId="0" xfId="0" applyAlignment="1">
      <alignment/>
    </xf>
    <xf numFmtId="0" fontId="21" fillId="0" borderId="0" xfId="52" applyFont="1">
      <alignment/>
      <protection/>
    </xf>
    <xf numFmtId="0" fontId="6" fillId="0" borderId="0" xfId="52" applyFont="1">
      <alignment/>
      <protection/>
    </xf>
    <xf numFmtId="0" fontId="6" fillId="0" borderId="0" xfId="52">
      <alignment/>
      <protection/>
    </xf>
    <xf numFmtId="0" fontId="22" fillId="0" borderId="0" xfId="52" applyFont="1">
      <alignment/>
      <protection/>
    </xf>
    <xf numFmtId="0" fontId="23" fillId="0" borderId="0" xfId="52" applyFont="1">
      <alignment/>
      <protection/>
    </xf>
    <xf numFmtId="1" fontId="26" fillId="0" borderId="10" xfId="52" applyNumberFormat="1" applyFont="1" applyBorder="1" applyAlignment="1">
      <alignment horizontal="center" vertical="top" wrapText="1"/>
      <protection/>
    </xf>
    <xf numFmtId="1" fontId="27" fillId="0" borderId="10" xfId="52" applyNumberFormat="1" applyFont="1" applyBorder="1" applyAlignment="1">
      <alignment horizontal="center" vertical="top" wrapText="1"/>
      <protection/>
    </xf>
    <xf numFmtId="0" fontId="26" fillId="0" borderId="10" xfId="52" applyFont="1" applyBorder="1" applyAlignment="1">
      <alignment horizontal="center" vertical="center" wrapText="1"/>
      <protection/>
    </xf>
    <xf numFmtId="0" fontId="28" fillId="0" borderId="10" xfId="52" applyFont="1" applyBorder="1" applyAlignment="1">
      <alignment horizontal="left" vertical="center" wrapText="1"/>
      <protection/>
    </xf>
    <xf numFmtId="0" fontId="26" fillId="0" borderId="10" xfId="52" applyFont="1" applyBorder="1" applyAlignment="1">
      <alignment horizontal="left" vertical="center" wrapText="1"/>
      <protection/>
    </xf>
    <xf numFmtId="0" fontId="29" fillId="0" borderId="10" xfId="52" applyFont="1" applyBorder="1" applyAlignment="1">
      <alignment horizontal="center" vertical="center" wrapText="1"/>
      <protection/>
    </xf>
    <xf numFmtId="0" fontId="29" fillId="0" borderId="10" xfId="52" applyNumberFormat="1" applyFont="1" applyBorder="1" applyAlignment="1">
      <alignment horizontal="center" vertical="center" wrapText="1"/>
      <protection/>
    </xf>
    <xf numFmtId="2" fontId="29" fillId="0" borderId="10" xfId="52" applyNumberFormat="1" applyFont="1" applyBorder="1" applyAlignment="1">
      <alignment horizontal="center" vertical="center" wrapText="1"/>
      <protection/>
    </xf>
    <xf numFmtId="9" fontId="29" fillId="0" borderId="10" xfId="52" applyNumberFormat="1" applyFont="1" applyBorder="1" applyAlignment="1">
      <alignment horizontal="center" vertical="center" wrapText="1"/>
      <protection/>
    </xf>
    <xf numFmtId="0" fontId="28" fillId="0" borderId="10" xfId="52" applyFont="1" applyFill="1" applyBorder="1" applyAlignment="1">
      <alignment horizontal="left" vertical="center" wrapText="1"/>
      <protection/>
    </xf>
    <xf numFmtId="0" fontId="26" fillId="0" borderId="10" xfId="52" applyFont="1" applyFill="1" applyBorder="1" applyAlignment="1">
      <alignment horizontal="left" vertical="center" wrapText="1"/>
      <protection/>
    </xf>
    <xf numFmtId="0" fontId="29" fillId="0" borderId="10" xfId="52" applyFont="1" applyFill="1" applyBorder="1" applyAlignment="1">
      <alignment horizontal="center" vertical="center" wrapText="1"/>
      <protection/>
    </xf>
    <xf numFmtId="0" fontId="29" fillId="2" borderId="10" xfId="52" applyNumberFormat="1" applyFont="1" applyFill="1" applyBorder="1" applyAlignment="1">
      <alignment horizontal="center" vertical="center" wrapText="1"/>
      <protection/>
    </xf>
    <xf numFmtId="2" fontId="6" fillId="0" borderId="10" xfId="52" applyNumberFormat="1" applyFont="1" applyBorder="1" applyAlignment="1">
      <alignment horizontal="center" vertical="center"/>
      <protection/>
    </xf>
    <xf numFmtId="0" fontId="26" fillId="0" borderId="10" xfId="52" applyFont="1" applyBorder="1" applyAlignment="1">
      <alignment horizontal="center" vertical="top" wrapText="1"/>
      <protection/>
    </xf>
    <xf numFmtId="0" fontId="29" fillId="0" borderId="10" xfId="52" applyFont="1" applyBorder="1" applyAlignment="1">
      <alignment horizontal="right"/>
      <protection/>
    </xf>
    <xf numFmtId="0" fontId="29" fillId="0" borderId="10" xfId="52" applyFont="1" applyBorder="1" applyAlignment="1">
      <alignment horizontal="center"/>
      <protection/>
    </xf>
    <xf numFmtId="0" fontId="28" fillId="0" borderId="0" xfId="52" applyFont="1">
      <alignment/>
      <protection/>
    </xf>
    <xf numFmtId="0" fontId="26" fillId="0" borderId="0" xfId="52" applyFont="1" applyBorder="1" applyAlignment="1">
      <alignment horizontal="right" vertical="top" wrapText="1"/>
      <protection/>
    </xf>
    <xf numFmtId="0" fontId="22" fillId="0" borderId="0" xfId="52" applyFont="1" applyAlignment="1">
      <alignment horizontal="center"/>
      <protection/>
    </xf>
    <xf numFmtId="0" fontId="28" fillId="0" borderId="10" xfId="52" applyFont="1" applyBorder="1" applyAlignment="1">
      <alignment horizontal="left" vertical="top" wrapText="1"/>
      <protection/>
    </xf>
    <xf numFmtId="0" fontId="6" fillId="0" borderId="0" xfId="53">
      <alignment/>
      <protection/>
    </xf>
    <xf numFmtId="4" fontId="6" fillId="0" borderId="0" xfId="53" applyNumberFormat="1">
      <alignment/>
      <protection/>
    </xf>
    <xf numFmtId="0" fontId="34" fillId="0" borderId="0" xfId="53" applyFont="1">
      <alignment/>
      <protection/>
    </xf>
    <xf numFmtId="0" fontId="29" fillId="0" borderId="10" xfId="53" applyFont="1" applyFill="1" applyBorder="1" applyAlignment="1">
      <alignment horizontal="center" vertical="center" wrapText="1"/>
      <protection/>
    </xf>
    <xf numFmtId="0" fontId="35" fillId="0" borderId="10" xfId="53" applyFont="1" applyFill="1" applyBorder="1" applyAlignment="1">
      <alignment vertical="top" wrapText="1"/>
      <protection/>
    </xf>
    <xf numFmtId="0" fontId="29" fillId="0" borderId="10" xfId="53" applyFont="1" applyFill="1" applyBorder="1" applyAlignment="1">
      <alignment vertical="top" wrapText="1"/>
      <protection/>
    </xf>
    <xf numFmtId="4" fontId="29" fillId="0" borderId="10" xfId="53" applyNumberFormat="1" applyFont="1" applyFill="1" applyBorder="1" applyAlignment="1">
      <alignment horizontal="center" vertical="center" wrapText="1"/>
      <protection/>
    </xf>
    <xf numFmtId="9" fontId="29" fillId="0" borderId="10" xfId="53" applyNumberFormat="1" applyFont="1" applyFill="1" applyBorder="1" applyAlignment="1">
      <alignment horizontal="center" vertical="center" wrapText="1"/>
      <protection/>
    </xf>
    <xf numFmtId="0" fontId="35" fillId="0" borderId="10" xfId="53" applyFont="1" applyBorder="1" applyAlignment="1">
      <alignment horizontal="left" vertical="top" wrapText="1"/>
      <protection/>
    </xf>
    <xf numFmtId="0" fontId="29" fillId="0" borderId="10" xfId="53" applyFont="1" applyBorder="1" applyAlignment="1">
      <alignment horizontal="left" vertical="top" wrapText="1"/>
      <protection/>
    </xf>
    <xf numFmtId="0" fontId="29" fillId="0" borderId="10" xfId="53" applyFont="1" applyBorder="1" applyAlignment="1">
      <alignment horizontal="center" vertical="center" wrapText="1"/>
      <protection/>
    </xf>
    <xf numFmtId="4" fontId="29" fillId="0" borderId="10" xfId="53" applyNumberFormat="1" applyFont="1" applyBorder="1" applyAlignment="1">
      <alignment horizontal="center" vertical="center" wrapText="1"/>
      <protection/>
    </xf>
    <xf numFmtId="0" fontId="36" fillId="0" borderId="10" xfId="53" applyFont="1" applyFill="1" applyBorder="1" applyAlignment="1">
      <alignment horizontal="center" vertical="center" wrapText="1"/>
      <protection/>
    </xf>
    <xf numFmtId="0" fontId="36" fillId="0" borderId="10" xfId="53" applyFont="1" applyBorder="1" applyAlignment="1">
      <alignment horizontal="center" vertical="center" wrapText="1"/>
      <protection/>
    </xf>
    <xf numFmtId="0" fontId="6" fillId="0" borderId="11" xfId="53" applyBorder="1">
      <alignment/>
      <protection/>
    </xf>
    <xf numFmtId="0" fontId="6" fillId="0" borderId="12" xfId="53" applyBorder="1">
      <alignment/>
      <protection/>
    </xf>
    <xf numFmtId="0" fontId="6" fillId="0" borderId="0" xfId="53" applyBorder="1">
      <alignment/>
      <protection/>
    </xf>
    <xf numFmtId="0" fontId="22" fillId="0" borderId="0" xfId="53" applyFont="1" applyBorder="1" applyAlignment="1">
      <alignment wrapText="1"/>
      <protection/>
    </xf>
    <xf numFmtId="4" fontId="34" fillId="0" borderId="0" xfId="53" applyNumberFormat="1" applyFont="1" applyBorder="1" applyAlignment="1">
      <alignment horizontal="center"/>
      <protection/>
    </xf>
    <xf numFmtId="0" fontId="35" fillId="0" borderId="0" xfId="53" applyFont="1">
      <alignment/>
      <protection/>
    </xf>
    <xf numFmtId="0" fontId="37" fillId="0" borderId="0" xfId="53" applyFont="1">
      <alignment/>
      <protection/>
    </xf>
    <xf numFmtId="4" fontId="37" fillId="0" borderId="0" xfId="53" applyNumberFormat="1" applyFont="1">
      <alignment/>
      <protection/>
    </xf>
    <xf numFmtId="4" fontId="0" fillId="0" borderId="0" xfId="0" applyNumberFormat="1" applyAlignment="1">
      <alignment/>
    </xf>
    <xf numFmtId="9" fontId="0" fillId="0" borderId="0" xfId="0" applyNumberFormat="1" applyAlignment="1">
      <alignment/>
    </xf>
    <xf numFmtId="0" fontId="34" fillId="0" borderId="0" xfId="0" applyFont="1" applyAlignment="1">
      <alignment/>
    </xf>
    <xf numFmtId="0" fontId="41" fillId="0" borderId="0" xfId="0" applyFont="1" applyAlignment="1">
      <alignment/>
    </xf>
    <xf numFmtId="0" fontId="34" fillId="0" borderId="0" xfId="0" applyFont="1" applyAlignment="1">
      <alignment/>
    </xf>
    <xf numFmtId="1" fontId="23" fillId="0" borderId="0" xfId="0" applyNumberFormat="1" applyFont="1" applyAlignment="1">
      <alignment horizontal="center"/>
    </xf>
    <xf numFmtId="1" fontId="21" fillId="0" borderId="0" xfId="0" applyNumberFormat="1" applyFont="1" applyAlignment="1">
      <alignment horizontal="center"/>
    </xf>
    <xf numFmtId="1" fontId="40" fillId="0" borderId="0" xfId="0" applyNumberFormat="1" applyFont="1" applyAlignment="1">
      <alignment horizontal="center"/>
    </xf>
    <xf numFmtId="0" fontId="29" fillId="0" borderId="10" xfId="0" applyFont="1" applyBorder="1" applyAlignment="1">
      <alignment horizontal="center" vertical="center" wrapText="1"/>
    </xf>
    <xf numFmtId="0" fontId="35" fillId="0" borderId="10" xfId="0" applyFont="1" applyBorder="1" applyAlignment="1">
      <alignment horizontal="left" vertical="top" wrapText="1"/>
    </xf>
    <xf numFmtId="0" fontId="29" fillId="0" borderId="10" xfId="57" applyNumberFormat="1" applyFont="1" applyBorder="1" applyAlignment="1">
      <alignment horizontal="center" vertical="center" wrapText="1"/>
    </xf>
    <xf numFmtId="4" fontId="29" fillId="0" borderId="10" xfId="0" applyNumberFormat="1" applyFont="1" applyBorder="1" applyAlignment="1">
      <alignment horizontal="center" vertical="center" wrapText="1"/>
    </xf>
    <xf numFmtId="4" fontId="42" fillId="0" borderId="10" xfId="0" applyNumberFormat="1" applyFont="1" applyBorder="1" applyAlignment="1">
      <alignment horizontal="center" vertical="center" wrapText="1"/>
    </xf>
    <xf numFmtId="9" fontId="29" fillId="0" borderId="10" xfId="0" applyNumberFormat="1" applyFont="1" applyBorder="1" applyAlignment="1">
      <alignment horizontal="center" vertical="center" wrapText="1"/>
    </xf>
    <xf numFmtId="0" fontId="6" fillId="0" borderId="10" xfId="0" applyFont="1" applyBorder="1" applyAlignment="1">
      <alignment horizontal="center" vertical="top" wrapText="1"/>
    </xf>
    <xf numFmtId="0" fontId="0" fillId="0" borderId="10" xfId="0" applyBorder="1" applyAlignment="1">
      <alignment/>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4" fontId="34" fillId="0" borderId="10" xfId="0" applyNumberFormat="1" applyFont="1" applyBorder="1" applyAlignment="1">
      <alignment horizontal="center" vertical="center" wrapText="1"/>
    </xf>
    <xf numFmtId="0" fontId="0" fillId="0" borderId="0" xfId="0" applyBorder="1" applyAlignment="1">
      <alignment/>
    </xf>
    <xf numFmtId="4" fontId="0" fillId="0" borderId="0" xfId="0" applyNumberFormat="1" applyBorder="1" applyAlignment="1">
      <alignment/>
    </xf>
    <xf numFmtId="9" fontId="0" fillId="0" borderId="0" xfId="0" applyNumberFormat="1" applyBorder="1" applyAlignment="1">
      <alignment/>
    </xf>
    <xf numFmtId="0" fontId="35" fillId="0" borderId="0" xfId="0" applyFont="1" applyAlignment="1">
      <alignment/>
    </xf>
    <xf numFmtId="0" fontId="37" fillId="0" borderId="0" xfId="0" applyFont="1" applyAlignment="1">
      <alignment/>
    </xf>
    <xf numFmtId="4" fontId="37" fillId="0" borderId="0" xfId="0" applyNumberFormat="1" applyFont="1" applyBorder="1" applyAlignment="1">
      <alignment/>
    </xf>
    <xf numFmtId="0" fontId="0" fillId="0" borderId="0" xfId="0" applyAlignment="1">
      <alignment horizontal="center" vertical="center"/>
    </xf>
    <xf numFmtId="0" fontId="0" fillId="0" borderId="0" xfId="0" applyAlignment="1">
      <alignment vertical="top"/>
    </xf>
    <xf numFmtId="9" fontId="6" fillId="0" borderId="0" xfId="0" applyNumberFormat="1" applyFont="1" applyAlignment="1">
      <alignment horizontal="right"/>
    </xf>
    <xf numFmtId="0" fontId="0" fillId="0" borderId="0" xfId="0"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right" vertical="top" wrapText="1"/>
    </xf>
    <xf numFmtId="0" fontId="42" fillId="0" borderId="10" xfId="0" applyFont="1" applyBorder="1" applyAlignment="1">
      <alignment horizontal="right"/>
    </xf>
    <xf numFmtId="0" fontId="31" fillId="0" borderId="0" xfId="0" applyFont="1" applyAlignment="1">
      <alignment/>
    </xf>
    <xf numFmtId="0" fontId="6" fillId="0" borderId="0" xfId="53" applyAlignment="1">
      <alignment horizontal="center" vertical="center" wrapText="1"/>
      <protection/>
    </xf>
    <xf numFmtId="0" fontId="24" fillId="0" borderId="10" xfId="53" applyFont="1" applyBorder="1" applyAlignment="1">
      <alignment horizontal="center" vertical="center" wrapText="1"/>
      <protection/>
    </xf>
    <xf numFmtId="0" fontId="6" fillId="0" borderId="13" xfId="53" applyBorder="1" applyAlignment="1">
      <alignment horizontal="center" vertical="center" wrapText="1"/>
      <protection/>
    </xf>
    <xf numFmtId="0" fontId="6" fillId="0" borderId="0" xfId="53" applyBorder="1" applyAlignment="1">
      <alignment horizontal="center" vertical="center" wrapText="1"/>
      <protection/>
    </xf>
    <xf numFmtId="0" fontId="38" fillId="0" borderId="10" xfId="0" applyFont="1" applyBorder="1" applyAlignment="1">
      <alignment horizontal="center" vertical="center" wrapText="1"/>
    </xf>
    <xf numFmtId="4" fontId="38" fillId="0" borderId="10" xfId="0" applyNumberFormat="1" applyFont="1" applyBorder="1" applyAlignment="1">
      <alignment horizontal="center" vertical="center" wrapText="1"/>
    </xf>
    <xf numFmtId="44" fontId="38" fillId="0" borderId="10" xfId="63" applyFont="1" applyBorder="1" applyAlignment="1">
      <alignment horizontal="center" vertical="center" wrapText="1"/>
    </xf>
    <xf numFmtId="9" fontId="38" fillId="0" borderId="10" xfId="0" applyNumberFormat="1" applyFont="1" applyBorder="1" applyAlignment="1">
      <alignment horizontal="center" vertical="center" wrapText="1"/>
    </xf>
    <xf numFmtId="1" fontId="27" fillId="0" borderId="10" xfId="0" applyNumberFormat="1" applyFont="1" applyBorder="1" applyAlignment="1">
      <alignment horizontal="center" vertical="top" wrapText="1"/>
    </xf>
    <xf numFmtId="0" fontId="38" fillId="0" borderId="10" xfId="52" applyFont="1" applyBorder="1" applyAlignment="1">
      <alignment horizontal="center" vertical="center" wrapText="1"/>
      <protection/>
    </xf>
    <xf numFmtId="4" fontId="43" fillId="0" borderId="10" xfId="52" applyNumberFormat="1" applyFont="1" applyBorder="1" applyAlignment="1">
      <alignment horizontal="center" vertical="center" wrapText="1"/>
      <protection/>
    </xf>
    <xf numFmtId="4" fontId="38" fillId="0" borderId="10" xfId="52" applyNumberFormat="1" applyFont="1" applyBorder="1" applyAlignment="1">
      <alignment horizontal="center" vertical="center" wrapText="1"/>
      <protection/>
    </xf>
    <xf numFmtId="9" fontId="43" fillId="0" borderId="10" xfId="52" applyNumberFormat="1" applyFont="1" applyBorder="1" applyAlignment="1">
      <alignment horizontal="center" vertical="center" wrapText="1"/>
      <protection/>
    </xf>
    <xf numFmtId="9" fontId="38" fillId="0" borderId="10" xfId="52" applyNumberFormat="1" applyFont="1" applyBorder="1" applyAlignment="1">
      <alignment horizontal="center" vertical="center" wrapText="1"/>
      <protection/>
    </xf>
    <xf numFmtId="0" fontId="44" fillId="0" borderId="10" xfId="53" applyFont="1" applyBorder="1" applyAlignment="1">
      <alignment horizontal="center" vertical="top" wrapText="1"/>
      <protection/>
    </xf>
    <xf numFmtId="0" fontId="45" fillId="0" borderId="0" xfId="0" applyFont="1" applyAlignment="1">
      <alignment/>
    </xf>
    <xf numFmtId="0" fontId="34" fillId="0" borderId="0" xfId="52" applyFont="1">
      <alignment/>
      <protection/>
    </xf>
    <xf numFmtId="9" fontId="6" fillId="0" borderId="0" xfId="0" applyNumberFormat="1" applyFont="1" applyAlignment="1">
      <alignment horizontal="right" vertical="center"/>
    </xf>
    <xf numFmtId="0" fontId="26" fillId="0" borderId="0" xfId="52" applyFont="1" applyBorder="1" applyAlignment="1">
      <alignment horizontal="center" vertical="top" wrapText="1"/>
      <protection/>
    </xf>
    <xf numFmtId="0" fontId="29" fillId="0" borderId="0" xfId="52" applyFont="1" applyBorder="1" applyAlignment="1">
      <alignment horizontal="right"/>
      <protection/>
    </xf>
    <xf numFmtId="0" fontId="29" fillId="0" borderId="0" xfId="52" applyFont="1" applyBorder="1" applyAlignment="1">
      <alignment horizontal="center"/>
      <protection/>
    </xf>
    <xf numFmtId="0" fontId="29" fillId="0" borderId="0" xfId="52" applyFont="1" applyBorder="1" applyAlignment="1">
      <alignment horizontal="center" vertical="center" wrapText="1"/>
      <protection/>
    </xf>
    <xf numFmtId="0" fontId="28" fillId="0" borderId="10" xfId="0" applyFont="1" applyBorder="1" applyAlignment="1">
      <alignment vertical="top" wrapText="1"/>
    </xf>
    <xf numFmtId="44" fontId="24" fillId="0" borderId="10" xfId="63" applyFont="1" applyBorder="1" applyAlignment="1">
      <alignment horizontal="center" vertical="center" wrapText="1"/>
    </xf>
    <xf numFmtId="1" fontId="27" fillId="0" borderId="10" xfId="0" applyNumberFormat="1" applyFont="1" applyBorder="1" applyAlignment="1">
      <alignment horizontal="center" vertical="top" wrapText="1"/>
    </xf>
    <xf numFmtId="0" fontId="29" fillId="0" borderId="10" xfId="0" applyFont="1" applyBorder="1" applyAlignment="1">
      <alignment horizontal="center"/>
    </xf>
    <xf numFmtId="0" fontId="29" fillId="0" borderId="10" xfId="0" applyFont="1" applyBorder="1" applyAlignment="1">
      <alignment horizontal="right"/>
    </xf>
    <xf numFmtId="4" fontId="29" fillId="0" borderId="10" xfId="0" applyNumberFormat="1" applyFont="1" applyBorder="1" applyAlignment="1">
      <alignment horizontal="center"/>
    </xf>
    <xf numFmtId="0" fontId="46" fillId="0" borderId="10" xfId="0" applyFont="1" applyBorder="1" applyAlignment="1">
      <alignment horizontal="center" vertical="center" wrapText="1"/>
    </xf>
    <xf numFmtId="4" fontId="24" fillId="0" borderId="10" xfId="53" applyNumberFormat="1" applyFont="1" applyBorder="1" applyAlignment="1">
      <alignment horizontal="center" vertical="center" wrapText="1"/>
      <protection/>
    </xf>
    <xf numFmtId="9" fontId="24" fillId="0" borderId="10" xfId="53" applyNumberFormat="1" applyFont="1" applyBorder="1" applyAlignment="1">
      <alignment horizontal="center" vertical="center" wrapText="1"/>
      <protection/>
    </xf>
    <xf numFmtId="0" fontId="22" fillId="0" borderId="10" xfId="52" applyFont="1" applyBorder="1" applyAlignment="1">
      <alignment horizontal="center" vertical="center" wrapText="1"/>
      <protection/>
    </xf>
    <xf numFmtId="0" fontId="6" fillId="0" borderId="14" xfId="53" applyBorder="1">
      <alignment/>
      <protection/>
    </xf>
    <xf numFmtId="4" fontId="6" fillId="0" borderId="15" xfId="0" applyNumberFormat="1" applyFont="1" applyBorder="1" applyAlignment="1">
      <alignment horizontal="center" vertical="center" wrapText="1"/>
    </xf>
    <xf numFmtId="0" fontId="22" fillId="0" borderId="15" xfId="0" applyFont="1" applyBorder="1" applyAlignment="1">
      <alignment horizontal="center" vertical="center" wrapText="1"/>
    </xf>
    <xf numFmtId="4" fontId="34" fillId="0" borderId="15" xfId="0" applyNumberFormat="1" applyFont="1" applyBorder="1" applyAlignment="1">
      <alignment horizontal="center" vertical="center" wrapText="1"/>
    </xf>
    <xf numFmtId="4" fontId="0" fillId="0" borderId="16" xfId="0" applyNumberFormat="1" applyBorder="1" applyAlignment="1">
      <alignment/>
    </xf>
    <xf numFmtId="4" fontId="0" fillId="0" borderId="17" xfId="0" applyNumberFormat="1" applyBorder="1" applyAlignment="1">
      <alignment horizontal="right"/>
    </xf>
    <xf numFmtId="0" fontId="48" fillId="0" borderId="0" xfId="52" applyFont="1">
      <alignment/>
      <protection/>
    </xf>
    <xf numFmtId="0" fontId="49" fillId="0" borderId="0" xfId="52" applyFont="1" applyBorder="1" applyAlignment="1">
      <alignment horizontal="left" vertical="center"/>
      <protection/>
    </xf>
    <xf numFmtId="0" fontId="33" fillId="0" borderId="0" xfId="52" applyFont="1" applyAlignment="1">
      <alignment/>
      <protection/>
    </xf>
    <xf numFmtId="0" fontId="47" fillId="0" borderId="0" xfId="52" applyFont="1" applyBorder="1" applyAlignment="1">
      <alignment horizontal="right" vertical="center"/>
      <protection/>
    </xf>
    <xf numFmtId="0" fontId="34" fillId="0" borderId="0" xfId="52" applyFont="1" applyBorder="1" applyAlignment="1">
      <alignment horizontal="center" vertical="center"/>
      <protection/>
    </xf>
    <xf numFmtId="0" fontId="6" fillId="0" borderId="0" xfId="52" applyBorder="1">
      <alignment/>
      <protection/>
    </xf>
    <xf numFmtId="0" fontId="43" fillId="0" borderId="10" xfId="52" applyFont="1" applyBorder="1" applyAlignment="1">
      <alignment horizontal="center" vertical="center" wrapText="1"/>
      <protection/>
    </xf>
    <xf numFmtId="0" fontId="29" fillId="0" borderId="10" xfId="52" applyFont="1" applyBorder="1" applyAlignment="1">
      <alignment horizontal="center" vertical="center"/>
      <protection/>
    </xf>
    <xf numFmtId="9" fontId="29" fillId="0" borderId="10" xfId="52" applyNumberFormat="1" applyFont="1" applyBorder="1" applyAlignment="1">
      <alignment horizontal="center" vertical="center"/>
      <protection/>
    </xf>
    <xf numFmtId="4" fontId="29" fillId="0" borderId="10" xfId="52" applyNumberFormat="1" applyFont="1" applyBorder="1" applyAlignment="1">
      <alignment horizontal="center" vertical="center"/>
      <protection/>
    </xf>
    <xf numFmtId="0" fontId="6" fillId="0" borderId="0" xfId="52" applyBorder="1" applyAlignment="1">
      <alignment/>
      <protection/>
    </xf>
    <xf numFmtId="0" fontId="6" fillId="0" borderId="11" xfId="52" applyFont="1" applyBorder="1" applyAlignment="1">
      <alignment/>
      <protection/>
    </xf>
    <xf numFmtId="0" fontId="6" fillId="0" borderId="10" xfId="52" applyBorder="1" applyAlignment="1">
      <alignment/>
      <protection/>
    </xf>
    <xf numFmtId="0" fontId="6" fillId="0" borderId="0" xfId="52" applyNumberFormat="1">
      <alignment/>
      <protection/>
    </xf>
    <xf numFmtId="0" fontId="6" fillId="0" borderId="0" xfId="52" applyBorder="1" applyAlignment="1">
      <alignment horizontal="center" vertical="center" wrapText="1"/>
      <protection/>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28" fillId="0" borderId="10" xfId="0" applyFont="1" applyBorder="1" applyAlignment="1">
      <alignment horizontal="center" vertical="center" wrapText="1"/>
    </xf>
    <xf numFmtId="4" fontId="28" fillId="0" borderId="13"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1" fillId="0" borderId="18" xfId="0" applyFont="1" applyBorder="1" applyAlignment="1">
      <alignment horizontal="center" vertical="center"/>
    </xf>
    <xf numFmtId="9" fontId="31" fillId="0" borderId="10" xfId="0" applyNumberFormat="1" applyFont="1" applyBorder="1" applyAlignment="1">
      <alignment horizontal="center" vertical="center"/>
    </xf>
    <xf numFmtId="0" fontId="28" fillId="0" borderId="10" xfId="0" applyFont="1" applyFill="1" applyBorder="1" applyAlignment="1">
      <alignment horizontal="left" vertical="center" wrapText="1"/>
    </xf>
    <xf numFmtId="0" fontId="31" fillId="0" borderId="19" xfId="0" applyFont="1" applyFill="1" applyBorder="1" applyAlignment="1">
      <alignment horizontal="center" vertical="center"/>
    </xf>
    <xf numFmtId="9" fontId="31" fillId="0" borderId="10" xfId="0" applyNumberFormat="1" applyFont="1" applyFill="1" applyBorder="1" applyAlignment="1">
      <alignment horizontal="center" vertical="center"/>
    </xf>
    <xf numFmtId="0" fontId="28" fillId="0" borderId="10" xfId="0" applyFont="1" applyBorder="1" applyAlignment="1">
      <alignment horizontal="left" vertical="center" wrapText="1"/>
    </xf>
    <xf numFmtId="0" fontId="31" fillId="0" borderId="10" xfId="0" applyFont="1" applyBorder="1" applyAlignment="1">
      <alignment horizontal="center" vertical="center"/>
    </xf>
    <xf numFmtId="0" fontId="50" fillId="0" borderId="10" xfId="0" applyFont="1" applyBorder="1" applyAlignment="1">
      <alignment/>
    </xf>
    <xf numFmtId="0" fontId="50" fillId="0" borderId="13" xfId="0" applyFont="1" applyBorder="1" applyAlignment="1">
      <alignment/>
    </xf>
    <xf numFmtId="0" fontId="29" fillId="0" borderId="0" xfId="0" applyFont="1" applyFill="1" applyBorder="1" applyAlignment="1">
      <alignment horizontal="left" vertical="center" wrapText="1"/>
    </xf>
    <xf numFmtId="0" fontId="6" fillId="0" borderId="0" xfId="0" applyFont="1" applyAlignment="1">
      <alignment/>
    </xf>
    <xf numFmtId="0" fontId="6" fillId="0" borderId="0" xfId="0" applyFont="1" applyAlignment="1">
      <alignment/>
    </xf>
    <xf numFmtId="2" fontId="0" fillId="0" borderId="0" xfId="0" applyNumberFormat="1" applyAlignment="1">
      <alignment/>
    </xf>
    <xf numFmtId="0" fontId="50" fillId="0" borderId="0" xfId="0" applyFont="1" applyBorder="1" applyAlignment="1">
      <alignment/>
    </xf>
    <xf numFmtId="0" fontId="31" fillId="0" borderId="0" xfId="0" applyFont="1" applyAlignment="1">
      <alignment horizontal="center" vertical="center"/>
    </xf>
    <xf numFmtId="0" fontId="31" fillId="0" borderId="10" xfId="0" applyFont="1" applyBorder="1" applyAlignment="1">
      <alignment horizontal="center" vertical="center" wrapText="1"/>
    </xf>
    <xf numFmtId="0" fontId="31" fillId="0" borderId="10" xfId="0" applyFont="1" applyBorder="1" applyAlignment="1">
      <alignment horizontal="center" vertical="center"/>
    </xf>
    <xf numFmtId="4" fontId="0" fillId="0" borderId="20" xfId="0" applyNumberFormat="1" applyBorder="1" applyAlignment="1">
      <alignment horizontal="center"/>
    </xf>
    <xf numFmtId="4" fontId="31" fillId="0" borderId="21" xfId="0" applyNumberFormat="1" applyFont="1" applyBorder="1" applyAlignment="1">
      <alignment horizontal="center" vertical="center"/>
    </xf>
    <xf numFmtId="4" fontId="31" fillId="0" borderId="22" xfId="0" applyNumberFormat="1" applyFont="1" applyFill="1" applyBorder="1" applyAlignment="1">
      <alignment horizontal="center" vertical="center"/>
    </xf>
    <xf numFmtId="4" fontId="31" fillId="0" borderId="11" xfId="0" applyNumberFormat="1" applyFont="1" applyBorder="1" applyAlignment="1">
      <alignment horizontal="center" vertical="center"/>
    </xf>
    <xf numFmtId="4" fontId="50" fillId="0" borderId="15" xfId="0" applyNumberFormat="1" applyFont="1" applyBorder="1" applyAlignment="1">
      <alignment/>
    </xf>
    <xf numFmtId="9" fontId="50" fillId="0" borderId="15" xfId="0" applyNumberFormat="1" applyFont="1" applyBorder="1" applyAlignment="1">
      <alignment/>
    </xf>
    <xf numFmtId="0" fontId="29" fillId="0" borderId="0" xfId="52" applyFont="1" applyBorder="1" applyAlignment="1">
      <alignment horizontal="left"/>
      <protection/>
    </xf>
    <xf numFmtId="0" fontId="40" fillId="0" borderId="0" xfId="0" applyFont="1" applyAlignment="1">
      <alignment/>
    </xf>
    <xf numFmtId="0" fontId="6" fillId="0" borderId="0" xfId="52" applyFont="1" applyAlignment="1">
      <alignment horizontal="right"/>
      <protection/>
    </xf>
    <xf numFmtId="0" fontId="50" fillId="0" borderId="0" xfId="0" applyFont="1" applyBorder="1" applyAlignment="1">
      <alignment horizontal="left" vertical="center"/>
    </xf>
    <xf numFmtId="0" fontId="43" fillId="0" borderId="11" xfId="52" applyFont="1" applyBorder="1" applyAlignment="1">
      <alignment horizontal="center" vertical="center" wrapText="1"/>
      <protection/>
    </xf>
    <xf numFmtId="0" fontId="52" fillId="0" borderId="10" xfId="0" applyFont="1" applyBorder="1" applyAlignment="1">
      <alignment horizontal="left" vertical="center"/>
    </xf>
    <xf numFmtId="0" fontId="43" fillId="0" borderId="13" xfId="52" applyFont="1" applyBorder="1" applyAlignment="1">
      <alignment horizontal="center" vertical="center" wrapText="1"/>
      <protection/>
    </xf>
    <xf numFmtId="0" fontId="52" fillId="0" borderId="10" xfId="0" applyFont="1" applyBorder="1" applyAlignment="1">
      <alignment horizontal="left" vertical="center" wrapText="1"/>
    </xf>
    <xf numFmtId="0" fontId="29" fillId="0" borderId="13" xfId="52" applyFont="1" applyBorder="1" applyAlignment="1">
      <alignment vertical="center"/>
      <protection/>
    </xf>
    <xf numFmtId="0" fontId="6" fillId="0" borderId="13" xfId="52" applyFont="1" applyBorder="1">
      <alignment/>
      <protection/>
    </xf>
    <xf numFmtId="0" fontId="0" fillId="0" borderId="0" xfId="0" applyBorder="1" applyAlignment="1">
      <alignment horizontal="left" vertical="top"/>
    </xf>
    <xf numFmtId="0" fontId="6" fillId="0" borderId="0" xfId="52" applyFont="1" applyBorder="1">
      <alignment/>
      <protection/>
    </xf>
    <xf numFmtId="0" fontId="6" fillId="0" borderId="11" xfId="52" applyFont="1" applyBorder="1">
      <alignment/>
      <protection/>
    </xf>
    <xf numFmtId="4" fontId="34" fillId="0" borderId="10" xfId="52" applyNumberFormat="1" applyFont="1" applyBorder="1" applyAlignment="1">
      <alignment horizontal="right"/>
      <protection/>
    </xf>
    <xf numFmtId="165" fontId="34" fillId="0" borderId="13" xfId="52" applyNumberFormat="1" applyFont="1" applyBorder="1" applyAlignment="1">
      <alignment horizontal="center"/>
      <protection/>
    </xf>
    <xf numFmtId="165" fontId="34" fillId="0" borderId="10" xfId="52" applyNumberFormat="1" applyFont="1" applyBorder="1" applyAlignment="1">
      <alignment horizontal="center"/>
      <protection/>
    </xf>
    <xf numFmtId="0" fontId="6" fillId="0" borderId="0" xfId="52" applyBorder="1" applyAlignment="1">
      <alignment horizontal="left" vertical="top"/>
      <protection/>
    </xf>
    <xf numFmtId="0" fontId="6" fillId="0" borderId="0" xfId="0" applyFont="1" applyBorder="1" applyAlignment="1">
      <alignment horizontal="left" vertical="center"/>
    </xf>
    <xf numFmtId="0" fontId="39" fillId="0" borderId="0" xfId="0" applyFont="1" applyAlignment="1">
      <alignment/>
    </xf>
    <xf numFmtId="0" fontId="27" fillId="0" borderId="10" xfId="52" applyFont="1" applyBorder="1" applyAlignment="1">
      <alignment horizontal="center" vertical="center" wrapText="1"/>
      <protection/>
    </xf>
    <xf numFmtId="2" fontId="29" fillId="0" borderId="10" xfId="52" applyNumberFormat="1" applyFont="1" applyBorder="1" applyAlignment="1">
      <alignment horizontal="center" vertical="center"/>
      <protection/>
    </xf>
    <xf numFmtId="0" fontId="42" fillId="0" borderId="10" xfId="52" applyFont="1" applyBorder="1" applyAlignment="1">
      <alignment vertical="center"/>
      <protection/>
    </xf>
    <xf numFmtId="0" fontId="53" fillId="0" borderId="12" xfId="0" applyFont="1" applyBorder="1" applyAlignment="1">
      <alignment horizontal="left" vertical="center" wrapText="1"/>
    </xf>
    <xf numFmtId="0" fontId="0" fillId="0" borderId="0" xfId="0" applyNumberFormat="1" applyAlignment="1">
      <alignment/>
    </xf>
    <xf numFmtId="0" fontId="35" fillId="0" borderId="11" xfId="53" applyFont="1" applyBorder="1">
      <alignment/>
      <protection/>
    </xf>
    <xf numFmtId="0" fontId="0" fillId="0" borderId="12" xfId="0" applyBorder="1" applyAlignment="1">
      <alignment/>
    </xf>
    <xf numFmtId="0" fontId="6" fillId="0" borderId="12" xfId="52" applyBorder="1">
      <alignment/>
      <protection/>
    </xf>
    <xf numFmtId="0" fontId="41" fillId="0" borderId="13" xfId="52" applyFont="1" applyBorder="1">
      <alignment/>
      <protection/>
    </xf>
    <xf numFmtId="165" fontId="6" fillId="0" borderId="13" xfId="52" applyNumberFormat="1" applyBorder="1">
      <alignment/>
      <protection/>
    </xf>
    <xf numFmtId="165" fontId="6" fillId="0" borderId="10" xfId="52" applyNumberFormat="1" applyBorder="1">
      <alignment/>
      <protection/>
    </xf>
    <xf numFmtId="0" fontId="6" fillId="0" borderId="11" xfId="52" applyBorder="1">
      <alignment/>
      <protection/>
    </xf>
    <xf numFmtId="0" fontId="6" fillId="0" borderId="12" xfId="52" applyBorder="1" applyAlignment="1">
      <alignment horizontal="left"/>
      <protection/>
    </xf>
    <xf numFmtId="0" fontId="6" fillId="0" borderId="12" xfId="52" applyFont="1" applyBorder="1">
      <alignment/>
      <protection/>
    </xf>
    <xf numFmtId="0" fontId="6" fillId="0" borderId="13" xfId="52" applyBorder="1">
      <alignment/>
      <protection/>
    </xf>
    <xf numFmtId="0" fontId="0" fillId="0" borderId="0" xfId="0" applyFont="1" applyAlignment="1">
      <alignment horizontal="left" vertical="top" wrapText="1"/>
    </xf>
    <xf numFmtId="0" fontId="54" fillId="0" borderId="0" xfId="52" applyFont="1">
      <alignment/>
      <protection/>
    </xf>
    <xf numFmtId="0" fontId="27" fillId="0" borderId="10" xfId="52" applyFont="1" applyBorder="1" applyAlignment="1">
      <alignment vertical="center"/>
      <protection/>
    </xf>
    <xf numFmtId="0" fontId="54" fillId="0" borderId="12" xfId="52" applyFont="1" applyBorder="1">
      <alignment/>
      <protection/>
    </xf>
    <xf numFmtId="0" fontId="33" fillId="0" borderId="0" xfId="52" applyFont="1" applyAlignment="1">
      <alignment vertical="top"/>
      <protection/>
    </xf>
    <xf numFmtId="0" fontId="0" fillId="0" borderId="0" xfId="0" applyAlignment="1">
      <alignment/>
    </xf>
    <xf numFmtId="4" fontId="31" fillId="0" borderId="23" xfId="54" applyNumberFormat="1" applyFont="1" applyBorder="1" applyAlignment="1">
      <alignment horizontal="center" vertical="center" wrapText="1"/>
      <protection/>
    </xf>
    <xf numFmtId="4" fontId="31" fillId="0" borderId="10" xfId="0" applyNumberFormat="1" applyFont="1" applyBorder="1" applyAlignment="1">
      <alignment horizontal="center" vertical="center" wrapText="1"/>
    </xf>
    <xf numFmtId="0" fontId="35" fillId="0" borderId="0" xfId="52" applyFont="1">
      <alignment/>
      <protection/>
    </xf>
    <xf numFmtId="0" fontId="47" fillId="0" borderId="0" xfId="0" applyFont="1" applyAlignment="1">
      <alignment/>
    </xf>
    <xf numFmtId="0" fontId="55" fillId="0" borderId="0" xfId="0" applyFont="1" applyAlignment="1">
      <alignment/>
    </xf>
    <xf numFmtId="0" fontId="45" fillId="0" borderId="10" xfId="0" applyFont="1" applyBorder="1" applyAlignment="1">
      <alignment horizontal="center" vertical="center" wrapText="1"/>
    </xf>
    <xf numFmtId="0" fontId="56" fillId="0" borderId="10" xfId="0" applyFont="1" applyBorder="1" applyAlignment="1">
      <alignment horizontal="center" wrapText="1"/>
    </xf>
    <xf numFmtId="0" fontId="0" fillId="0" borderId="0" xfId="0" applyFont="1" applyAlignment="1">
      <alignment/>
    </xf>
    <xf numFmtId="1" fontId="57" fillId="0" borderId="10" xfId="52" applyNumberFormat="1" applyFont="1" applyBorder="1" applyAlignment="1">
      <alignment horizontal="center" vertical="center" wrapText="1"/>
      <protection/>
    </xf>
    <xf numFmtId="0" fontId="57" fillId="0" borderId="0" xfId="0" applyFont="1" applyAlignment="1">
      <alignment/>
    </xf>
    <xf numFmtId="0" fontId="52" fillId="0" borderId="10" xfId="0" applyFont="1" applyBorder="1" applyAlignment="1">
      <alignment horizontal="center" vertical="center"/>
    </xf>
    <xf numFmtId="0" fontId="47" fillId="0" borderId="10" xfId="0" applyFont="1" applyBorder="1" applyAlignment="1">
      <alignment vertical="top" wrapText="1"/>
    </xf>
    <xf numFmtId="0" fontId="39" fillId="0" borderId="10" xfId="0" applyFont="1" applyBorder="1" applyAlignment="1">
      <alignment horizontal="center" vertical="center"/>
    </xf>
    <xf numFmtId="0" fontId="0" fillId="0" borderId="10" xfId="0" applyFont="1" applyBorder="1" applyAlignment="1">
      <alignment horizontal="center" vertical="center"/>
    </xf>
    <xf numFmtId="4" fontId="0" fillId="0" borderId="10" xfId="0" applyNumberFormat="1" applyFont="1" applyBorder="1" applyAlignment="1">
      <alignment horizontal="center" vertical="center"/>
    </xf>
    <xf numFmtId="165" fontId="53" fillId="0" borderId="10" xfId="0" applyNumberFormat="1" applyFont="1" applyBorder="1" applyAlignment="1">
      <alignment horizontal="right" vertical="center"/>
    </xf>
    <xf numFmtId="165" fontId="31" fillId="0" borderId="10" xfId="0" applyNumberFormat="1" applyFont="1" applyBorder="1" applyAlignment="1">
      <alignment horizontal="center" vertical="center"/>
    </xf>
    <xf numFmtId="0" fontId="0" fillId="0" borderId="0" xfId="0" applyFont="1" applyAlignment="1">
      <alignment vertical="center"/>
    </xf>
    <xf numFmtId="0" fontId="39"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165" fontId="0" fillId="0" borderId="10" xfId="0" applyNumberFormat="1" applyFont="1" applyBorder="1" applyAlignment="1">
      <alignment vertical="center"/>
    </xf>
    <xf numFmtId="0" fontId="0" fillId="0" borderId="11" xfId="0" applyBorder="1" applyAlignment="1">
      <alignment/>
    </xf>
    <xf numFmtId="0" fontId="39" fillId="0" borderId="0" xfId="0" applyFont="1" applyAlignment="1">
      <alignment/>
    </xf>
    <xf numFmtId="0" fontId="0" fillId="0" borderId="0" xfId="0" applyAlignment="1">
      <alignment wrapText="1"/>
    </xf>
    <xf numFmtId="0" fontId="0" fillId="0" borderId="0" xfId="0" applyAlignment="1">
      <alignment horizontal="center"/>
    </xf>
    <xf numFmtId="9" fontId="6" fillId="0" borderId="10" xfId="0" applyNumberFormat="1" applyFont="1" applyFill="1" applyBorder="1" applyAlignment="1">
      <alignment horizontal="center" vertical="center" wrapText="1"/>
    </xf>
    <xf numFmtId="0" fontId="0" fillId="0" borderId="0" xfId="0" applyAlignment="1">
      <alignment horizontal="right"/>
    </xf>
    <xf numFmtId="0" fontId="0" fillId="0" borderId="0" xfId="0" applyAlignment="1">
      <alignment vertical="center"/>
    </xf>
    <xf numFmtId="4" fontId="31" fillId="0" borderId="10" xfId="0" applyNumberFormat="1" applyFont="1" applyBorder="1" applyAlignment="1">
      <alignment horizontal="center" vertical="center"/>
    </xf>
    <xf numFmtId="9" fontId="50" fillId="0" borderId="10" xfId="0" applyNumberFormat="1" applyFont="1" applyFill="1" applyBorder="1" applyAlignment="1">
      <alignment horizontal="center" vertical="center" wrapText="1"/>
    </xf>
    <xf numFmtId="0" fontId="39" fillId="0" borderId="13" xfId="0" applyFont="1" applyBorder="1" applyAlignment="1">
      <alignment vertical="center"/>
    </xf>
    <xf numFmtId="165" fontId="39" fillId="0" borderId="10" xfId="0" applyNumberFormat="1" applyFont="1" applyBorder="1" applyAlignment="1">
      <alignment vertical="center"/>
    </xf>
    <xf numFmtId="0" fontId="39" fillId="0" borderId="11" xfId="0" applyFont="1" applyBorder="1" applyAlignment="1">
      <alignment/>
    </xf>
    <xf numFmtId="9" fontId="7" fillId="0" borderId="0" xfId="44" applyNumberFormat="1" applyAlignment="1">
      <alignment/>
    </xf>
    <xf numFmtId="0" fontId="29" fillId="0" borderId="0" xfId="0" applyFont="1" applyFill="1" applyBorder="1" applyAlignment="1">
      <alignment vertical="center" wrapText="1"/>
    </xf>
    <xf numFmtId="0" fontId="0" fillId="0" borderId="0" xfId="0" applyFont="1" applyAlignment="1">
      <alignment/>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31" fillId="0" borderId="18" xfId="0" applyFont="1" applyBorder="1" applyAlignment="1">
      <alignment horizontal="center" vertical="center"/>
    </xf>
    <xf numFmtId="9" fontId="31" fillId="0" borderId="10" xfId="0" applyNumberFormat="1" applyFont="1" applyBorder="1" applyAlignment="1">
      <alignment horizontal="center" vertical="center"/>
    </xf>
    <xf numFmtId="0" fontId="0" fillId="0" borderId="10" xfId="0" applyFont="1" applyBorder="1" applyAlignment="1">
      <alignment/>
    </xf>
    <xf numFmtId="0" fontId="0" fillId="0" borderId="0" xfId="0" applyFont="1" applyBorder="1" applyAlignment="1">
      <alignment/>
    </xf>
    <xf numFmtId="2" fontId="0" fillId="0" borderId="0" xfId="0" applyNumberFormat="1" applyFont="1" applyAlignment="1">
      <alignment/>
    </xf>
    <xf numFmtId="0" fontId="0" fillId="0" borderId="0" xfId="0" applyFont="1" applyAlignment="1">
      <alignment/>
    </xf>
    <xf numFmtId="165" fontId="51" fillId="0" borderId="15" xfId="0" applyNumberFormat="1" applyFont="1" applyBorder="1" applyAlignment="1">
      <alignment horizontal="center" vertical="center" wrapText="1"/>
    </xf>
    <xf numFmtId="165" fontId="51" fillId="0" borderId="10" xfId="0" applyNumberFormat="1" applyFont="1" applyBorder="1" applyAlignment="1">
      <alignment vertical="center" wrapText="1"/>
    </xf>
    <xf numFmtId="165" fontId="34" fillId="0" borderId="0" xfId="0" applyNumberFormat="1" applyFont="1" applyBorder="1" applyAlignment="1">
      <alignment horizontal="center" vertical="center" wrapText="1"/>
    </xf>
    <xf numFmtId="4" fontId="29" fillId="0" borderId="11" xfId="0" applyNumberFormat="1" applyFont="1" applyBorder="1" applyAlignment="1">
      <alignment horizontal="center"/>
    </xf>
    <xf numFmtId="165" fontId="60" fillId="0" borderId="10" xfId="0" applyNumberFormat="1" applyFont="1" applyBorder="1" applyAlignment="1">
      <alignment horizontal="center"/>
    </xf>
    <xf numFmtId="165" fontId="59" fillId="0" borderId="10" xfId="0" applyNumberFormat="1" applyFont="1" applyBorder="1" applyAlignment="1">
      <alignment horizontal="center"/>
    </xf>
    <xf numFmtId="4" fontId="0" fillId="0" borderId="10" xfId="0" applyNumberFormat="1" applyBorder="1" applyAlignment="1">
      <alignment horizontal="center"/>
    </xf>
    <xf numFmtId="165" fontId="59" fillId="0" borderId="10" xfId="0" applyNumberFormat="1" applyFont="1" applyBorder="1" applyAlignment="1">
      <alignment horizontal="center"/>
    </xf>
    <xf numFmtId="0" fontId="29" fillId="0" borderId="15" xfId="52" applyFont="1" applyBorder="1" applyAlignment="1">
      <alignment horizontal="center" vertical="center"/>
      <protection/>
    </xf>
    <xf numFmtId="0" fontId="27" fillId="0" borderId="15" xfId="52" applyFont="1" applyBorder="1" applyAlignment="1">
      <alignment vertical="center"/>
      <protection/>
    </xf>
    <xf numFmtId="2" fontId="29" fillId="0" borderId="15" xfId="52" applyNumberFormat="1" applyFont="1" applyBorder="1" applyAlignment="1">
      <alignment horizontal="center" vertical="center"/>
      <protection/>
    </xf>
    <xf numFmtId="9" fontId="29" fillId="0" borderId="15" xfId="52" applyNumberFormat="1" applyFont="1" applyBorder="1" applyAlignment="1">
      <alignment horizontal="center" vertical="center"/>
      <protection/>
    </xf>
    <xf numFmtId="4" fontId="29" fillId="0" borderId="15" xfId="52" applyNumberFormat="1" applyFont="1" applyBorder="1" applyAlignment="1">
      <alignment horizontal="center" vertical="center"/>
      <protection/>
    </xf>
    <xf numFmtId="0" fontId="6" fillId="0" borderId="0" xfId="52" applyBorder="1" applyAlignment="1">
      <alignment vertical="center"/>
      <protection/>
    </xf>
    <xf numFmtId="0" fontId="58" fillId="0" borderId="12" xfId="0" applyFont="1" applyBorder="1" applyAlignment="1">
      <alignment horizontal="right" vertical="center"/>
    </xf>
    <xf numFmtId="0" fontId="58" fillId="0" borderId="13" xfId="0" applyFont="1" applyBorder="1" applyAlignment="1">
      <alignment horizontal="right" vertical="center"/>
    </xf>
    <xf numFmtId="4" fontId="6" fillId="0" borderId="0" xfId="52" applyNumberFormat="1" applyAlignment="1">
      <alignment horizontal="center" vertical="center"/>
      <protection/>
    </xf>
    <xf numFmtId="9" fontId="6" fillId="0" borderId="0" xfId="52" applyNumberFormat="1" applyAlignment="1">
      <alignment horizontal="center" vertical="center"/>
      <protection/>
    </xf>
    <xf numFmtId="1" fontId="27" fillId="0" borderId="10" xfId="52" applyNumberFormat="1" applyFont="1" applyBorder="1" applyAlignment="1">
      <alignment horizontal="center" vertical="center" wrapText="1"/>
      <protection/>
    </xf>
    <xf numFmtId="4" fontId="32" fillId="0" borderId="15" xfId="52" applyNumberFormat="1" applyFont="1" applyBorder="1" applyAlignment="1">
      <alignment horizontal="center" vertical="center"/>
      <protection/>
    </xf>
    <xf numFmtId="4" fontId="29" fillId="0" borderId="0" xfId="52" applyNumberFormat="1" applyFont="1" applyBorder="1" applyAlignment="1">
      <alignment horizontal="center" vertical="center"/>
      <protection/>
    </xf>
    <xf numFmtId="2" fontId="0" fillId="0" borderId="0" xfId="0" applyNumberFormat="1" applyAlignment="1">
      <alignment horizontal="center" vertical="center"/>
    </xf>
    <xf numFmtId="44" fontId="0" fillId="0" borderId="0" xfId="0" applyNumberFormat="1" applyBorder="1" applyAlignment="1">
      <alignment horizontal="center" vertical="center"/>
    </xf>
    <xf numFmtId="44" fontId="6" fillId="0" borderId="0" xfId="52" applyNumberFormat="1" applyAlignment="1">
      <alignment horizontal="center" vertical="center"/>
      <protection/>
    </xf>
    <xf numFmtId="0" fontId="6" fillId="0" borderId="0" xfId="52" applyAlignment="1">
      <alignment horizontal="center" vertical="center"/>
      <protection/>
    </xf>
    <xf numFmtId="4" fontId="22" fillId="0" borderId="0" xfId="52" applyNumberFormat="1" applyFont="1" applyAlignment="1">
      <alignment horizontal="center" vertical="center"/>
      <protection/>
    </xf>
    <xf numFmtId="0" fontId="28" fillId="0" borderId="10" xfId="0" applyFont="1" applyBorder="1" applyAlignment="1">
      <alignment horizontal="left" vertical="top" wrapText="1"/>
    </xf>
    <xf numFmtId="0" fontId="0" fillId="0" borderId="0" xfId="0" applyAlignment="1">
      <alignment vertical="center" wrapText="1"/>
    </xf>
    <xf numFmtId="2" fontId="0" fillId="0" borderId="10" xfId="0" applyNumberFormat="1" applyBorder="1" applyAlignment="1">
      <alignment horizontal="center" vertical="center" wrapText="1"/>
    </xf>
    <xf numFmtId="165" fontId="6" fillId="0" borderId="10" xfId="52" applyNumberFormat="1" applyBorder="1" applyAlignment="1">
      <alignment horizontal="center"/>
      <protection/>
    </xf>
    <xf numFmtId="165" fontId="34" fillId="0" borderId="15" xfId="53" applyNumberFormat="1" applyFont="1" applyBorder="1" applyAlignment="1">
      <alignment horizontal="center"/>
      <protection/>
    </xf>
    <xf numFmtId="165" fontId="6" fillId="0" borderId="14" xfId="53" applyNumberFormat="1" applyBorder="1" applyAlignment="1">
      <alignment horizontal="center"/>
      <protection/>
    </xf>
    <xf numFmtId="165" fontId="34" fillId="0" borderId="10" xfId="53" applyNumberFormat="1" applyFont="1" applyBorder="1" applyAlignment="1">
      <alignment horizontal="center"/>
      <protection/>
    </xf>
    <xf numFmtId="165" fontId="6" fillId="0" borderId="10" xfId="53" applyNumberFormat="1" applyBorder="1" applyAlignment="1">
      <alignment horizontal="center"/>
      <protection/>
    </xf>
    <xf numFmtId="0" fontId="50" fillId="0" borderId="10" xfId="0" applyFont="1" applyBorder="1" applyAlignment="1">
      <alignment horizontal="right"/>
    </xf>
    <xf numFmtId="0" fontId="50" fillId="0" borderId="10" xfId="0" applyFont="1" applyBorder="1" applyAlignment="1">
      <alignment horizontal="center"/>
    </xf>
    <xf numFmtId="165" fontId="6" fillId="0" borderId="10" xfId="0" applyNumberFormat="1" applyFont="1" applyBorder="1" applyAlignment="1">
      <alignment horizontal="center" wrapText="1"/>
    </xf>
    <xf numFmtId="165" fontId="53" fillId="0" borderId="13" xfId="0" applyNumberFormat="1" applyFont="1" applyBorder="1" applyAlignment="1">
      <alignment horizontal="right" vertical="center"/>
    </xf>
    <xf numFmtId="0" fontId="39" fillId="0" borderId="15" xfId="0" applyFont="1" applyBorder="1" applyAlignment="1">
      <alignment horizontal="center" vertical="center"/>
    </xf>
    <xf numFmtId="4" fontId="31" fillId="0" borderId="15" xfId="0" applyNumberFormat="1" applyFont="1" applyBorder="1" applyAlignment="1">
      <alignment horizontal="center" vertical="center"/>
    </xf>
    <xf numFmtId="165" fontId="51" fillId="0" borderId="15" xfId="52" applyNumberFormat="1" applyFont="1" applyBorder="1" applyAlignment="1">
      <alignment horizontal="center" vertical="center"/>
      <protection/>
    </xf>
    <xf numFmtId="165" fontId="25" fillId="0" borderId="15" xfId="52" applyNumberFormat="1" applyFont="1" applyBorder="1" applyAlignment="1">
      <alignment horizontal="center" vertical="center" wrapText="1"/>
      <protection/>
    </xf>
    <xf numFmtId="0" fontId="52" fillId="0" borderId="10" xfId="0" applyFont="1" applyBorder="1" applyAlignment="1">
      <alignment vertical="center" wrapText="1"/>
    </xf>
    <xf numFmtId="0" fontId="59" fillId="0" borderId="10" xfId="52" applyFont="1" applyBorder="1" applyAlignment="1">
      <alignment horizontal="center" vertical="center" wrapText="1"/>
      <protection/>
    </xf>
    <xf numFmtId="0" fontId="35" fillId="0" borderId="10" xfId="52" applyFont="1" applyBorder="1" applyAlignment="1">
      <alignment horizontal="center" vertical="center"/>
      <protection/>
    </xf>
    <xf numFmtId="0" fontId="52" fillId="0" borderId="11" xfId="0" applyFont="1" applyBorder="1" applyAlignment="1">
      <alignment horizontal="center" vertical="center" wrapText="1"/>
    </xf>
    <xf numFmtId="4" fontId="35" fillId="0" borderId="10" xfId="52" applyNumberFormat="1" applyFont="1" applyBorder="1" applyAlignment="1">
      <alignment horizontal="center" vertical="center"/>
      <protection/>
    </xf>
    <xf numFmtId="9" fontId="35" fillId="0" borderId="10" xfId="52" applyNumberFormat="1" applyFont="1" applyBorder="1" applyAlignment="1">
      <alignment horizontal="center" vertical="center"/>
      <protection/>
    </xf>
    <xf numFmtId="0" fontId="52" fillId="0" borderId="10" xfId="0" applyFont="1" applyBorder="1" applyAlignment="1">
      <alignment horizontal="center" vertical="center" wrapText="1"/>
    </xf>
    <xf numFmtId="0" fontId="0" fillId="0" borderId="10" xfId="0" applyBorder="1" applyAlignment="1">
      <alignment vertical="center"/>
    </xf>
    <xf numFmtId="0" fontId="58" fillId="0" borderId="15" xfId="0" applyFont="1" applyBorder="1" applyAlignment="1">
      <alignment horizontal="left" vertical="top" wrapText="1"/>
    </xf>
    <xf numFmtId="0" fontId="0" fillId="0" borderId="0" xfId="0" applyAlignment="1">
      <alignment horizontal="left" vertical="top"/>
    </xf>
    <xf numFmtId="0" fontId="47" fillId="0" borderId="0" xfId="0" applyFont="1" applyAlignment="1">
      <alignment horizontal="left" vertical="top"/>
    </xf>
    <xf numFmtId="0" fontId="58" fillId="0" borderId="24" xfId="0" applyFont="1" applyBorder="1" applyAlignment="1">
      <alignment horizontal="left" vertical="top" wrapText="1"/>
    </xf>
    <xf numFmtId="0" fontId="58" fillId="0" borderId="11" xfId="0" applyFont="1" applyBorder="1" applyAlignment="1">
      <alignment horizontal="left" vertical="top"/>
    </xf>
    <xf numFmtId="0" fontId="0" fillId="0" borderId="0" xfId="0" applyAlignment="1">
      <alignment horizontal="left" vertical="top" wrapText="1"/>
    </xf>
    <xf numFmtId="0" fontId="56" fillId="0" borderId="10" xfId="0" applyFont="1" applyBorder="1" applyAlignment="1">
      <alignment horizontal="center" vertical="center" wrapText="1"/>
    </xf>
    <xf numFmtId="0" fontId="0" fillId="0" borderId="0" xfId="0" applyFont="1" applyAlignment="1">
      <alignment horizontal="center" vertical="center"/>
    </xf>
    <xf numFmtId="0" fontId="57" fillId="0" borderId="0" xfId="0" applyFont="1" applyAlignment="1">
      <alignment horizontal="center" vertical="center"/>
    </xf>
    <xf numFmtId="0" fontId="53" fillId="0" borderId="0" xfId="0" applyFont="1" applyAlignment="1">
      <alignment horizontal="left" vertical="center" wrapText="1"/>
    </xf>
    <xf numFmtId="0" fontId="53" fillId="0" borderId="10" xfId="0" applyFont="1" applyBorder="1" applyAlignment="1">
      <alignment horizontal="left" vertical="top" wrapText="1"/>
    </xf>
    <xf numFmtId="0" fontId="53" fillId="0" borderId="10" xfId="0" applyFont="1" applyBorder="1" applyAlignment="1">
      <alignment vertical="top" wrapText="1"/>
    </xf>
    <xf numFmtId="0" fontId="6" fillId="0" borderId="0" xfId="52" applyFont="1" applyAlignment="1">
      <alignment horizontal="left"/>
      <protection/>
    </xf>
    <xf numFmtId="0" fontId="39" fillId="0" borderId="0" xfId="0" applyFont="1" applyAlignment="1">
      <alignment vertical="center"/>
    </xf>
    <xf numFmtId="0" fontId="32" fillId="0" borderId="0" xfId="0" applyFont="1" applyFill="1" applyBorder="1" applyAlignment="1">
      <alignment horizontal="left" vertical="center" wrapText="1"/>
    </xf>
    <xf numFmtId="0" fontId="61"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52" applyFont="1">
      <alignment/>
      <protection/>
    </xf>
    <xf numFmtId="0" fontId="0" fillId="0" borderId="0" xfId="0" applyFont="1" applyAlignment="1">
      <alignment horizontal="left" vertical="top"/>
    </xf>
    <xf numFmtId="0" fontId="0" fillId="0" borderId="0" xfId="53" applyFont="1" applyAlignment="1">
      <alignment horizontal="left" vertical="center"/>
      <protection/>
    </xf>
    <xf numFmtId="0" fontId="0" fillId="0" borderId="0" xfId="52" applyFont="1" applyAlignment="1">
      <alignment horizontal="left" vertical="center"/>
      <protection/>
    </xf>
    <xf numFmtId="0" fontId="0" fillId="0" borderId="0" xfId="0" applyFont="1" applyAlignment="1">
      <alignment vertical="center" wrapText="1"/>
    </xf>
    <xf numFmtId="0" fontId="62" fillId="0" borderId="0" xfId="0" applyFont="1" applyAlignment="1">
      <alignment/>
    </xf>
    <xf numFmtId="0" fontId="63" fillId="0" borderId="0" xfId="52" applyFont="1">
      <alignment/>
      <protection/>
    </xf>
    <xf numFmtId="0" fontId="64" fillId="0" borderId="0" xfId="52" applyFont="1" applyBorder="1" applyAlignment="1">
      <alignment horizontal="left" vertical="center"/>
      <protection/>
    </xf>
    <xf numFmtId="0" fontId="63" fillId="0" borderId="0" xfId="52" applyFont="1" applyAlignment="1">
      <alignment/>
      <protection/>
    </xf>
    <xf numFmtId="0" fontId="65" fillId="0" borderId="0" xfId="52" applyFont="1">
      <alignment/>
      <protection/>
    </xf>
    <xf numFmtId="0" fontId="63" fillId="0" borderId="0" xfId="52" applyFont="1" applyAlignment="1">
      <alignment horizontal="right"/>
      <protection/>
    </xf>
    <xf numFmtId="0" fontId="63" fillId="0" borderId="0" xfId="0" applyFont="1" applyBorder="1" applyAlignment="1">
      <alignment horizontal="left" vertical="center"/>
    </xf>
    <xf numFmtId="0" fontId="64" fillId="0" borderId="0" xfId="52" applyFont="1" applyBorder="1" applyAlignment="1">
      <alignment horizontal="right" vertical="center"/>
      <protection/>
    </xf>
    <xf numFmtId="0" fontId="62" fillId="0" borderId="0" xfId="0" applyFont="1" applyAlignment="1">
      <alignment/>
    </xf>
    <xf numFmtId="0" fontId="65" fillId="0" borderId="0" xfId="52" applyFont="1" applyBorder="1" applyAlignment="1">
      <alignment horizontal="center" vertical="center"/>
      <protection/>
    </xf>
    <xf numFmtId="0" fontId="42" fillId="0" borderId="10" xfId="52" applyFont="1" applyBorder="1" applyAlignment="1">
      <alignment horizontal="center" vertical="center" wrapText="1"/>
      <protection/>
    </xf>
    <xf numFmtId="0" fontId="42" fillId="0" borderId="10" xfId="52" applyFont="1" applyBorder="1" applyAlignment="1">
      <alignment horizontal="center" vertical="center"/>
      <protection/>
    </xf>
    <xf numFmtId="0" fontId="64" fillId="0" borderId="10" xfId="0" applyFont="1" applyBorder="1" applyAlignment="1">
      <alignment horizontal="left" vertical="center" wrapText="1"/>
    </xf>
    <xf numFmtId="2" fontId="42" fillId="0" borderId="10" xfId="52" applyNumberFormat="1" applyFont="1" applyBorder="1" applyAlignment="1">
      <alignment horizontal="center" vertical="center"/>
      <protection/>
    </xf>
    <xf numFmtId="9" fontId="42" fillId="0" borderId="10" xfId="52" applyNumberFormat="1" applyFont="1" applyBorder="1" applyAlignment="1">
      <alignment horizontal="center" vertical="center"/>
      <protection/>
    </xf>
    <xf numFmtId="4" fontId="42" fillId="0" borderId="10" xfId="52" applyNumberFormat="1" applyFont="1" applyBorder="1" applyAlignment="1">
      <alignment horizontal="center" vertical="center"/>
      <protection/>
    </xf>
    <xf numFmtId="0" fontId="42" fillId="0" borderId="11" xfId="53" applyFont="1" applyBorder="1">
      <alignment/>
      <protection/>
    </xf>
    <xf numFmtId="0" fontId="62" fillId="0" borderId="12" xfId="0" applyFont="1" applyBorder="1" applyAlignment="1">
      <alignment/>
    </xf>
    <xf numFmtId="0" fontId="63" fillId="0" borderId="12" xfId="52" applyFont="1" applyBorder="1">
      <alignment/>
      <protection/>
    </xf>
    <xf numFmtId="165" fontId="63" fillId="0" borderId="13" xfId="52" applyNumberFormat="1" applyFont="1" applyBorder="1">
      <alignment/>
      <protection/>
    </xf>
    <xf numFmtId="165" fontId="63" fillId="0" borderId="10" xfId="52" applyNumberFormat="1" applyFont="1" applyBorder="1">
      <alignment/>
      <protection/>
    </xf>
    <xf numFmtId="0" fontId="63" fillId="0" borderId="11" xfId="52" applyFont="1" applyBorder="1">
      <alignment/>
      <protection/>
    </xf>
    <xf numFmtId="0" fontId="63" fillId="0" borderId="12" xfId="52" applyFont="1" applyBorder="1" applyAlignment="1">
      <alignment horizontal="left"/>
      <protection/>
    </xf>
    <xf numFmtId="0" fontId="63" fillId="0" borderId="13" xfId="52" applyFont="1" applyBorder="1">
      <alignment/>
      <protection/>
    </xf>
    <xf numFmtId="0" fontId="50" fillId="0" borderId="0" xfId="52" applyFont="1">
      <alignment/>
      <protection/>
    </xf>
    <xf numFmtId="49" fontId="47" fillId="0" borderId="0" xfId="0" applyNumberFormat="1" applyFont="1" applyAlignment="1">
      <alignment vertical="center"/>
    </xf>
    <xf numFmtId="2" fontId="35" fillId="0" borderId="10" xfId="52" applyNumberFormat="1" applyFont="1" applyBorder="1" applyAlignment="1">
      <alignment horizontal="center" vertical="center"/>
      <protection/>
    </xf>
    <xf numFmtId="0" fontId="37" fillId="0" borderId="12" xfId="52" applyFont="1" applyBorder="1">
      <alignment/>
      <protection/>
    </xf>
    <xf numFmtId="0" fontId="59" fillId="0" borderId="13" xfId="52" applyFont="1" applyBorder="1">
      <alignment/>
      <protection/>
    </xf>
    <xf numFmtId="165" fontId="37" fillId="0" borderId="13" xfId="52" applyNumberFormat="1" applyFont="1" applyBorder="1">
      <alignment/>
      <protection/>
    </xf>
    <xf numFmtId="165" fontId="37" fillId="0" borderId="10" xfId="52" applyNumberFormat="1" applyFont="1" applyBorder="1">
      <alignment/>
      <protection/>
    </xf>
    <xf numFmtId="0" fontId="37" fillId="0" borderId="12" xfId="52" applyFont="1" applyBorder="1" applyAlignment="1">
      <alignment horizontal="left"/>
      <protection/>
    </xf>
    <xf numFmtId="0" fontId="37" fillId="0" borderId="13" xfId="52" applyFont="1" applyBorder="1">
      <alignment/>
      <protection/>
    </xf>
    <xf numFmtId="0" fontId="39" fillId="0" borderId="0" xfId="0" applyFont="1" applyAlignment="1">
      <alignment horizontal="center" vertical="center" wrapText="1"/>
    </xf>
    <xf numFmtId="7" fontId="32" fillId="0" borderId="10" xfId="52" applyNumberFormat="1" applyFont="1" applyBorder="1" applyAlignment="1">
      <alignment horizontal="center" vertical="center" wrapText="1"/>
      <protection/>
    </xf>
    <xf numFmtId="0" fontId="0" fillId="0" borderId="10" xfId="0" applyBorder="1" applyAlignment="1">
      <alignment horizontal="center" vertical="center"/>
    </xf>
    <xf numFmtId="4" fontId="32" fillId="0" borderId="10" xfId="52" applyNumberFormat="1" applyFont="1" applyBorder="1" applyAlignment="1">
      <alignment horizontal="center" vertical="center"/>
      <protection/>
    </xf>
    <xf numFmtId="0" fontId="6" fillId="0" borderId="11" xfId="53" applyFont="1" applyBorder="1" applyAlignment="1">
      <alignment horizontal="center"/>
      <protection/>
    </xf>
    <xf numFmtId="0" fontId="0" fillId="0" borderId="13" xfId="0" applyBorder="1" applyAlignment="1">
      <alignment horizontal="center"/>
    </xf>
    <xf numFmtId="0" fontId="29" fillId="0" borderId="0" xfId="0" applyFont="1" applyBorder="1" applyAlignment="1">
      <alignment horizontal="left" vertical="center" wrapText="1"/>
    </xf>
    <xf numFmtId="0" fontId="0" fillId="0" borderId="0" xfId="0" applyAlignment="1">
      <alignment horizontal="left"/>
    </xf>
    <xf numFmtId="0" fontId="0" fillId="0" borderId="0" xfId="0" applyAlignment="1">
      <alignment horizontal="center" vertical="center" wrapText="1"/>
    </xf>
    <xf numFmtId="0" fontId="0" fillId="0" borderId="0" xfId="0" applyAlignment="1">
      <alignment/>
    </xf>
    <xf numFmtId="165" fontId="59" fillId="0" borderId="10" xfId="0" applyNumberFormat="1" applyFont="1" applyBorder="1" applyAlignment="1">
      <alignment/>
    </xf>
    <xf numFmtId="0" fontId="32" fillId="0" borderId="10" xfId="0" applyFont="1" applyBorder="1" applyAlignment="1">
      <alignment/>
    </xf>
    <xf numFmtId="0" fontId="0" fillId="0" borderId="0" xfId="0" applyFont="1" applyAlignment="1">
      <alignment vertical="center" wrapText="1"/>
    </xf>
    <xf numFmtId="0" fontId="47" fillId="0" borderId="11" xfId="0" applyFont="1" applyBorder="1" applyAlignment="1">
      <alignment horizontal="right" vertical="center"/>
    </xf>
    <xf numFmtId="0" fontId="47" fillId="0" borderId="12" xfId="0" applyFont="1" applyBorder="1" applyAlignment="1">
      <alignment horizontal="right" vertical="center"/>
    </xf>
    <xf numFmtId="0" fontId="47" fillId="0" borderId="13" xfId="0" applyFont="1" applyBorder="1" applyAlignment="1">
      <alignment horizontal="right" vertical="center"/>
    </xf>
    <xf numFmtId="0" fontId="39" fillId="0" borderId="11" xfId="0" applyFont="1" applyBorder="1" applyAlignment="1">
      <alignment horizontal="center" vertical="center"/>
    </xf>
    <xf numFmtId="0" fontId="0" fillId="0" borderId="12" xfId="0" applyBorder="1" applyAlignment="1">
      <alignment horizontal="center"/>
    </xf>
    <xf numFmtId="0" fontId="31" fillId="0" borderId="10" xfId="0" applyFont="1" applyBorder="1" applyAlignment="1">
      <alignment vertical="center" wrapText="1"/>
    </xf>
    <xf numFmtId="49" fontId="31" fillId="0" borderId="10" xfId="0" applyNumberFormat="1" applyFont="1" applyBorder="1" applyAlignment="1">
      <alignment horizontal="left" vertical="center" wrapText="1"/>
    </xf>
    <xf numFmtId="0" fontId="31" fillId="0" borderId="10" xfId="0" applyFont="1" applyBorder="1" applyAlignment="1">
      <alignment vertical="center" wrapText="1"/>
    </xf>
    <xf numFmtId="0" fontId="31" fillId="0" borderId="10" xfId="0" applyFont="1" applyBorder="1" applyAlignment="1">
      <alignment horizontal="left"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Normalny_Arkusz2" xfId="53"/>
    <cellStyle name="Normalny_Pakiety 1do 8 na rok 2009"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6"/>
  <sheetViews>
    <sheetView workbookViewId="0" topLeftCell="A1">
      <selection activeCell="H39" sqref="H39"/>
    </sheetView>
  </sheetViews>
  <sheetFormatPr defaultColWidth="9.140625" defaultRowHeight="12.75"/>
  <cols>
    <col min="1" max="1" width="3.28125" style="0" customWidth="1"/>
    <col min="2" max="2" width="56.28125" style="0" customWidth="1"/>
    <col min="3" max="3" width="8.421875" style="0" customWidth="1"/>
    <col min="4" max="4" width="7.7109375" style="0" customWidth="1"/>
    <col min="5" max="6" width="6.28125" style="74" customWidth="1"/>
    <col min="7" max="7" width="7.28125" style="74" customWidth="1"/>
    <col min="8" max="8" width="10.7109375" style="74" customWidth="1"/>
    <col min="9" max="9" width="9.7109375" style="74" bestFit="1" customWidth="1"/>
    <col min="10" max="10" width="9.57421875" style="74" customWidth="1"/>
    <col min="11" max="11" width="12.140625" style="0" customWidth="1"/>
    <col min="13" max="13" width="12.28125" style="0" bestFit="1" customWidth="1"/>
  </cols>
  <sheetData>
    <row r="1" ht="15">
      <c r="H1" s="314" t="s">
        <v>174</v>
      </c>
    </row>
    <row r="2" spans="1:11" ht="12.75">
      <c r="A2" s="1"/>
      <c r="B2" s="98" t="s">
        <v>119</v>
      </c>
      <c r="C2" s="2"/>
      <c r="D2" s="3"/>
      <c r="E2" s="265"/>
      <c r="F2" s="265"/>
      <c r="G2" s="265"/>
      <c r="H2" s="266"/>
      <c r="I2" s="265"/>
      <c r="J2" s="265"/>
      <c r="K2" s="4"/>
    </row>
    <row r="3" spans="1:11" ht="12.75">
      <c r="A3" s="5"/>
      <c r="B3" s="3"/>
      <c r="C3" s="3"/>
      <c r="D3" s="3"/>
      <c r="E3" s="265"/>
      <c r="F3" s="265"/>
      <c r="G3" s="265"/>
      <c r="H3" s="266"/>
      <c r="I3" s="265"/>
      <c r="J3" s="265"/>
      <c r="K3" s="4"/>
    </row>
    <row r="4" spans="1:11" ht="30.75">
      <c r="A4" s="91" t="s">
        <v>26</v>
      </c>
      <c r="B4" s="91" t="s">
        <v>4</v>
      </c>
      <c r="C4" s="91" t="s">
        <v>5</v>
      </c>
      <c r="D4" s="91" t="s">
        <v>27</v>
      </c>
      <c r="E4" s="92" t="s">
        <v>6</v>
      </c>
      <c r="F4" s="93" t="s">
        <v>7</v>
      </c>
      <c r="G4" s="93" t="s">
        <v>9</v>
      </c>
      <c r="H4" s="94" t="s">
        <v>10</v>
      </c>
      <c r="I4" s="95" t="s">
        <v>8</v>
      </c>
      <c r="J4" s="95" t="s">
        <v>11</v>
      </c>
      <c r="K4" s="91" t="s">
        <v>15</v>
      </c>
    </row>
    <row r="5" spans="1:11" ht="9.75" customHeight="1">
      <c r="A5" s="6" t="s">
        <v>12</v>
      </c>
      <c r="B5" s="7" t="s">
        <v>16</v>
      </c>
      <c r="C5" s="7" t="s">
        <v>17</v>
      </c>
      <c r="D5" s="7" t="s">
        <v>18</v>
      </c>
      <c r="E5" s="267" t="s">
        <v>19</v>
      </c>
      <c r="F5" s="267" t="s">
        <v>20</v>
      </c>
      <c r="G5" s="267" t="s">
        <v>21</v>
      </c>
      <c r="H5" s="267" t="s">
        <v>22</v>
      </c>
      <c r="I5" s="267" t="s">
        <v>23</v>
      </c>
      <c r="J5" s="267" t="s">
        <v>24</v>
      </c>
      <c r="K5" s="7" t="s">
        <v>25</v>
      </c>
    </row>
    <row r="6" spans="1:11" ht="23.25" customHeight="1">
      <c r="A6" s="8" t="s">
        <v>12</v>
      </c>
      <c r="B6" s="9" t="s">
        <v>54</v>
      </c>
      <c r="C6" s="10"/>
      <c r="D6" s="11" t="s">
        <v>13</v>
      </c>
      <c r="E6" s="12">
        <v>50</v>
      </c>
      <c r="F6" s="13"/>
      <c r="G6" s="13">
        <f>(F6*I6)+F6</f>
        <v>0</v>
      </c>
      <c r="H6" s="13">
        <f>(E6*F6)</f>
        <v>0</v>
      </c>
      <c r="I6" s="14"/>
      <c r="J6" s="13">
        <f>(H6*I6)+H6</f>
        <v>0</v>
      </c>
      <c r="K6" s="8" t="s">
        <v>30</v>
      </c>
    </row>
    <row r="7" spans="1:11" ht="32.25" customHeight="1">
      <c r="A7" s="8" t="s">
        <v>16</v>
      </c>
      <c r="B7" s="9" t="s">
        <v>59</v>
      </c>
      <c r="C7" s="10"/>
      <c r="D7" s="11" t="s">
        <v>13</v>
      </c>
      <c r="E7" s="12">
        <v>50</v>
      </c>
      <c r="F7" s="13"/>
      <c r="G7" s="13">
        <f aca="true" t="shared" si="0" ref="G7:G32">(F7*I7)+F7</f>
        <v>0</v>
      </c>
      <c r="H7" s="13">
        <f aca="true" t="shared" si="1" ref="H7:H32">(E7*F7)</f>
        <v>0</v>
      </c>
      <c r="I7" s="14"/>
      <c r="J7" s="13">
        <f aca="true" t="shared" si="2" ref="J7:J32">(H7*I7)+H7</f>
        <v>0</v>
      </c>
      <c r="K7" s="8" t="s">
        <v>30</v>
      </c>
    </row>
    <row r="8" spans="1:11" ht="22.5" customHeight="1">
      <c r="A8" s="8" t="s">
        <v>17</v>
      </c>
      <c r="B8" s="9" t="s">
        <v>57</v>
      </c>
      <c r="C8" s="10"/>
      <c r="D8" s="11" t="s">
        <v>13</v>
      </c>
      <c r="E8" s="12">
        <v>70</v>
      </c>
      <c r="F8" s="13"/>
      <c r="G8" s="13">
        <f t="shared" si="0"/>
        <v>0</v>
      </c>
      <c r="H8" s="13">
        <f t="shared" si="1"/>
        <v>0</v>
      </c>
      <c r="I8" s="14"/>
      <c r="J8" s="13">
        <f t="shared" si="2"/>
        <v>0</v>
      </c>
      <c r="K8" s="8" t="s">
        <v>30</v>
      </c>
    </row>
    <row r="9" spans="1:11" ht="21.75" customHeight="1">
      <c r="A9" s="8" t="s">
        <v>18</v>
      </c>
      <c r="B9" s="9" t="s">
        <v>66</v>
      </c>
      <c r="C9" s="10"/>
      <c r="D9" s="11" t="s">
        <v>13</v>
      </c>
      <c r="E9" s="12">
        <v>13</v>
      </c>
      <c r="F9" s="13"/>
      <c r="G9" s="13">
        <f t="shared" si="0"/>
        <v>0</v>
      </c>
      <c r="H9" s="13">
        <f t="shared" si="1"/>
        <v>0</v>
      </c>
      <c r="I9" s="14"/>
      <c r="J9" s="13">
        <f t="shared" si="2"/>
        <v>0</v>
      </c>
      <c r="K9" s="8" t="s">
        <v>30</v>
      </c>
    </row>
    <row r="10" spans="1:11" ht="18" customHeight="1">
      <c r="A10" s="8" t="s">
        <v>19</v>
      </c>
      <c r="B10" s="9" t="s">
        <v>42</v>
      </c>
      <c r="C10" s="10"/>
      <c r="D10" s="11" t="s">
        <v>13</v>
      </c>
      <c r="E10" s="12">
        <v>15</v>
      </c>
      <c r="F10" s="13"/>
      <c r="G10" s="13">
        <f t="shared" si="0"/>
        <v>0</v>
      </c>
      <c r="H10" s="13">
        <f t="shared" si="1"/>
        <v>0</v>
      </c>
      <c r="I10" s="14"/>
      <c r="J10" s="13">
        <f t="shared" si="2"/>
        <v>0</v>
      </c>
      <c r="K10" s="8" t="s">
        <v>30</v>
      </c>
    </row>
    <row r="11" spans="1:11" ht="19.5" customHeight="1">
      <c r="A11" s="8" t="s">
        <v>20</v>
      </c>
      <c r="B11" s="9" t="s">
        <v>78</v>
      </c>
      <c r="C11" s="10"/>
      <c r="D11" s="11" t="s">
        <v>13</v>
      </c>
      <c r="E11" s="12">
        <v>35</v>
      </c>
      <c r="F11" s="13"/>
      <c r="G11" s="13">
        <f t="shared" si="0"/>
        <v>0</v>
      </c>
      <c r="H11" s="13">
        <f t="shared" si="1"/>
        <v>0</v>
      </c>
      <c r="I11" s="14"/>
      <c r="J11" s="13">
        <f t="shared" si="2"/>
        <v>0</v>
      </c>
      <c r="K11" s="8" t="s">
        <v>30</v>
      </c>
    </row>
    <row r="12" spans="1:11" ht="20.25" customHeight="1">
      <c r="A12" s="8" t="s">
        <v>21</v>
      </c>
      <c r="B12" s="9" t="s">
        <v>79</v>
      </c>
      <c r="C12" s="10"/>
      <c r="D12" s="11" t="s">
        <v>13</v>
      </c>
      <c r="E12" s="12">
        <v>35</v>
      </c>
      <c r="F12" s="13"/>
      <c r="G12" s="13">
        <f t="shared" si="0"/>
        <v>0</v>
      </c>
      <c r="H12" s="13">
        <f t="shared" si="1"/>
        <v>0</v>
      </c>
      <c r="I12" s="14"/>
      <c r="J12" s="13">
        <f t="shared" si="2"/>
        <v>0</v>
      </c>
      <c r="K12" s="8" t="s">
        <v>30</v>
      </c>
    </row>
    <row r="13" spans="1:11" ht="20.25" customHeight="1">
      <c r="A13" s="8" t="s">
        <v>22</v>
      </c>
      <c r="B13" s="15" t="s">
        <v>58</v>
      </c>
      <c r="C13" s="16"/>
      <c r="D13" s="11" t="s">
        <v>41</v>
      </c>
      <c r="E13" s="12">
        <v>100</v>
      </c>
      <c r="F13" s="13"/>
      <c r="G13" s="13">
        <f t="shared" si="0"/>
        <v>0</v>
      </c>
      <c r="H13" s="13">
        <f t="shared" si="1"/>
        <v>0</v>
      </c>
      <c r="I13" s="14"/>
      <c r="J13" s="13">
        <f t="shared" si="2"/>
        <v>0</v>
      </c>
      <c r="K13" s="8" t="s">
        <v>31</v>
      </c>
    </row>
    <row r="14" spans="1:11" ht="25.5" customHeight="1">
      <c r="A14" s="8" t="s">
        <v>23</v>
      </c>
      <c r="B14" s="15" t="s">
        <v>121</v>
      </c>
      <c r="C14" s="16"/>
      <c r="D14" s="11" t="s">
        <v>41</v>
      </c>
      <c r="E14" s="12">
        <v>10</v>
      </c>
      <c r="F14" s="13"/>
      <c r="G14" s="13">
        <f t="shared" si="0"/>
        <v>0</v>
      </c>
      <c r="H14" s="13">
        <f t="shared" si="1"/>
        <v>0</v>
      </c>
      <c r="I14" s="14"/>
      <c r="J14" s="13">
        <f t="shared" si="2"/>
        <v>0</v>
      </c>
      <c r="K14" s="8" t="s">
        <v>31</v>
      </c>
    </row>
    <row r="15" spans="1:11" ht="51.75" customHeight="1">
      <c r="A15" s="8" t="s">
        <v>24</v>
      </c>
      <c r="B15" s="9" t="s">
        <v>82</v>
      </c>
      <c r="C15" s="10"/>
      <c r="D15" s="11" t="s">
        <v>13</v>
      </c>
      <c r="E15" s="12">
        <v>1500</v>
      </c>
      <c r="F15" s="13"/>
      <c r="G15" s="13">
        <f t="shared" si="0"/>
        <v>0</v>
      </c>
      <c r="H15" s="13">
        <f t="shared" si="1"/>
        <v>0</v>
      </c>
      <c r="I15" s="14"/>
      <c r="J15" s="13">
        <f t="shared" si="2"/>
        <v>0</v>
      </c>
      <c r="K15" s="8" t="s">
        <v>115</v>
      </c>
    </row>
    <row r="16" spans="1:11" ht="20.25" customHeight="1">
      <c r="A16" s="8" t="s">
        <v>25</v>
      </c>
      <c r="B16" s="9" t="s">
        <v>61</v>
      </c>
      <c r="C16" s="10"/>
      <c r="D16" s="17" t="s">
        <v>41</v>
      </c>
      <c r="E16" s="12">
        <v>4</v>
      </c>
      <c r="F16" s="13"/>
      <c r="G16" s="13">
        <f t="shared" si="0"/>
        <v>0</v>
      </c>
      <c r="H16" s="13">
        <f t="shared" si="1"/>
        <v>0</v>
      </c>
      <c r="I16" s="14"/>
      <c r="J16" s="13">
        <f t="shared" si="2"/>
        <v>0</v>
      </c>
      <c r="K16" s="8" t="s">
        <v>32</v>
      </c>
    </row>
    <row r="17" spans="1:11" ht="19.5" customHeight="1">
      <c r="A17" s="8" t="s">
        <v>43</v>
      </c>
      <c r="B17" s="9" t="s">
        <v>62</v>
      </c>
      <c r="C17" s="10"/>
      <c r="D17" s="17" t="s">
        <v>41</v>
      </c>
      <c r="E17" s="12">
        <v>4</v>
      </c>
      <c r="F17" s="13"/>
      <c r="G17" s="13">
        <f t="shared" si="0"/>
        <v>0</v>
      </c>
      <c r="H17" s="13">
        <f t="shared" si="1"/>
        <v>0</v>
      </c>
      <c r="I17" s="14"/>
      <c r="J17" s="13">
        <f t="shared" si="2"/>
        <v>0</v>
      </c>
      <c r="K17" s="8" t="s">
        <v>32</v>
      </c>
    </row>
    <row r="18" spans="1:11" ht="17.25" customHeight="1">
      <c r="A18" s="8" t="s">
        <v>44</v>
      </c>
      <c r="B18" s="9" t="s">
        <v>63</v>
      </c>
      <c r="C18" s="10"/>
      <c r="D18" s="17" t="s">
        <v>41</v>
      </c>
      <c r="E18" s="12">
        <v>7</v>
      </c>
      <c r="F18" s="13"/>
      <c r="G18" s="13">
        <f t="shared" si="0"/>
        <v>0</v>
      </c>
      <c r="H18" s="13">
        <f t="shared" si="1"/>
        <v>0</v>
      </c>
      <c r="I18" s="14"/>
      <c r="J18" s="13">
        <f t="shared" si="2"/>
        <v>0</v>
      </c>
      <c r="K18" s="8" t="s">
        <v>32</v>
      </c>
    </row>
    <row r="19" spans="1:11" ht="18" customHeight="1">
      <c r="A19" s="8" t="s">
        <v>34</v>
      </c>
      <c r="B19" s="9" t="s">
        <v>64</v>
      </c>
      <c r="C19" s="10"/>
      <c r="D19" s="17" t="s">
        <v>41</v>
      </c>
      <c r="E19" s="12">
        <v>35</v>
      </c>
      <c r="F19" s="13"/>
      <c r="G19" s="13">
        <f t="shared" si="0"/>
        <v>0</v>
      </c>
      <c r="H19" s="13">
        <f t="shared" si="1"/>
        <v>0</v>
      </c>
      <c r="I19" s="14"/>
      <c r="J19" s="13">
        <f t="shared" si="2"/>
        <v>0</v>
      </c>
      <c r="K19" s="8" t="s">
        <v>32</v>
      </c>
    </row>
    <row r="20" spans="1:11" ht="18.75" customHeight="1">
      <c r="A20" s="8" t="s">
        <v>36</v>
      </c>
      <c r="B20" s="9" t="s">
        <v>60</v>
      </c>
      <c r="C20" s="10"/>
      <c r="D20" s="17" t="s">
        <v>41</v>
      </c>
      <c r="E20" s="12">
        <v>10</v>
      </c>
      <c r="F20" s="13"/>
      <c r="G20" s="13">
        <f t="shared" si="0"/>
        <v>0</v>
      </c>
      <c r="H20" s="13">
        <f t="shared" si="1"/>
        <v>0</v>
      </c>
      <c r="I20" s="14"/>
      <c r="J20" s="13">
        <f t="shared" si="2"/>
        <v>0</v>
      </c>
      <c r="K20" s="8" t="s">
        <v>33</v>
      </c>
    </row>
    <row r="21" spans="1:11" ht="17.25" customHeight="1">
      <c r="A21" s="8" t="s">
        <v>37</v>
      </c>
      <c r="B21" s="9" t="s">
        <v>40</v>
      </c>
      <c r="C21" s="10"/>
      <c r="D21" s="11" t="s">
        <v>13</v>
      </c>
      <c r="E21" s="18">
        <v>3</v>
      </c>
      <c r="F21" s="13"/>
      <c r="G21" s="13">
        <f t="shared" si="0"/>
        <v>0</v>
      </c>
      <c r="H21" s="13">
        <f t="shared" si="1"/>
        <v>0</v>
      </c>
      <c r="I21" s="14"/>
      <c r="J21" s="13">
        <f t="shared" si="2"/>
        <v>0</v>
      </c>
      <c r="K21" s="8" t="s">
        <v>33</v>
      </c>
    </row>
    <row r="22" spans="1:11" ht="24.75" customHeight="1">
      <c r="A22" s="8" t="s">
        <v>45</v>
      </c>
      <c r="B22" s="9" t="s">
        <v>117</v>
      </c>
      <c r="C22" s="10"/>
      <c r="D22" s="11" t="s">
        <v>13</v>
      </c>
      <c r="E22" s="18">
        <v>120</v>
      </c>
      <c r="F22" s="13"/>
      <c r="G22" s="13">
        <f t="shared" si="0"/>
        <v>0</v>
      </c>
      <c r="H22" s="13">
        <f t="shared" si="1"/>
        <v>0</v>
      </c>
      <c r="I22" s="14"/>
      <c r="J22" s="13">
        <f t="shared" si="2"/>
        <v>0</v>
      </c>
      <c r="K22" s="8" t="s">
        <v>33</v>
      </c>
    </row>
    <row r="23" spans="1:11" ht="29.25" customHeight="1">
      <c r="A23" s="8" t="s">
        <v>46</v>
      </c>
      <c r="B23" s="9" t="s">
        <v>95</v>
      </c>
      <c r="C23" s="10"/>
      <c r="D23" s="11" t="s">
        <v>13</v>
      </c>
      <c r="E23" s="12">
        <v>350</v>
      </c>
      <c r="F23" s="13"/>
      <c r="G23" s="13">
        <f t="shared" si="0"/>
        <v>0</v>
      </c>
      <c r="H23" s="13">
        <f t="shared" si="1"/>
        <v>0</v>
      </c>
      <c r="I23" s="14"/>
      <c r="J23" s="13">
        <f t="shared" si="2"/>
        <v>0</v>
      </c>
      <c r="K23" s="8" t="s">
        <v>3</v>
      </c>
    </row>
    <row r="24" spans="1:11" ht="56.25" customHeight="1">
      <c r="A24" s="8" t="s">
        <v>47</v>
      </c>
      <c r="B24" s="9" t="s">
        <v>116</v>
      </c>
      <c r="C24" s="10"/>
      <c r="D24" s="11" t="s">
        <v>13</v>
      </c>
      <c r="E24" s="12">
        <v>60</v>
      </c>
      <c r="F24" s="13"/>
      <c r="G24" s="13">
        <f t="shared" si="0"/>
        <v>0</v>
      </c>
      <c r="H24" s="13">
        <f t="shared" si="1"/>
        <v>0</v>
      </c>
      <c r="I24" s="14"/>
      <c r="J24" s="13">
        <f t="shared" si="2"/>
        <v>0</v>
      </c>
      <c r="K24" s="8" t="s">
        <v>33</v>
      </c>
    </row>
    <row r="25" spans="1:11" ht="64.5" customHeight="1">
      <c r="A25" s="8" t="s">
        <v>38</v>
      </c>
      <c r="B25" s="9" t="s">
        <v>120</v>
      </c>
      <c r="C25" s="10"/>
      <c r="D25" s="11" t="s">
        <v>13</v>
      </c>
      <c r="E25" s="12">
        <v>6</v>
      </c>
      <c r="F25" s="13"/>
      <c r="G25" s="13">
        <f t="shared" si="0"/>
        <v>0</v>
      </c>
      <c r="H25" s="13">
        <f t="shared" si="1"/>
        <v>0</v>
      </c>
      <c r="I25" s="14"/>
      <c r="J25" s="13">
        <f t="shared" si="2"/>
        <v>0</v>
      </c>
      <c r="K25" s="8" t="s">
        <v>33</v>
      </c>
    </row>
    <row r="26" spans="1:11" ht="24">
      <c r="A26" s="8" t="s">
        <v>48</v>
      </c>
      <c r="B26" s="15" t="s">
        <v>70</v>
      </c>
      <c r="C26" s="16"/>
      <c r="D26" s="11" t="s">
        <v>13</v>
      </c>
      <c r="E26" s="12">
        <v>400</v>
      </c>
      <c r="F26" s="13"/>
      <c r="G26" s="13">
        <f t="shared" si="0"/>
        <v>0</v>
      </c>
      <c r="H26" s="13">
        <f t="shared" si="1"/>
        <v>0</v>
      </c>
      <c r="I26" s="14"/>
      <c r="J26" s="13">
        <f t="shared" si="2"/>
        <v>0</v>
      </c>
      <c r="K26" s="113" t="s">
        <v>33</v>
      </c>
    </row>
    <row r="27" spans="1:11" ht="36">
      <c r="A27" s="8" t="s">
        <v>49</v>
      </c>
      <c r="B27" s="15" t="s">
        <v>80</v>
      </c>
      <c r="C27" s="10"/>
      <c r="D27" s="11" t="s">
        <v>13</v>
      </c>
      <c r="E27" s="12">
        <v>10</v>
      </c>
      <c r="F27" s="19"/>
      <c r="G27" s="13">
        <f t="shared" si="0"/>
        <v>0</v>
      </c>
      <c r="H27" s="13">
        <f t="shared" si="1"/>
        <v>0</v>
      </c>
      <c r="I27" s="14"/>
      <c r="J27" s="13">
        <f t="shared" si="2"/>
        <v>0</v>
      </c>
      <c r="K27" s="113" t="s">
        <v>56</v>
      </c>
    </row>
    <row r="28" spans="1:11" ht="36">
      <c r="A28" s="8" t="s">
        <v>50</v>
      </c>
      <c r="B28" s="15" t="s">
        <v>73</v>
      </c>
      <c r="C28" s="10"/>
      <c r="D28" s="11" t="s">
        <v>13</v>
      </c>
      <c r="E28" s="12">
        <v>50</v>
      </c>
      <c r="F28" s="19"/>
      <c r="G28" s="13">
        <f t="shared" si="0"/>
        <v>0</v>
      </c>
      <c r="H28" s="13">
        <f t="shared" si="1"/>
        <v>0</v>
      </c>
      <c r="I28" s="14"/>
      <c r="J28" s="13">
        <f t="shared" si="2"/>
        <v>0</v>
      </c>
      <c r="K28" s="113" t="s">
        <v>56</v>
      </c>
    </row>
    <row r="29" spans="1:12" ht="40.5" customHeight="1">
      <c r="A29" s="8" t="s">
        <v>76</v>
      </c>
      <c r="B29" s="15" t="s">
        <v>75</v>
      </c>
      <c r="C29" s="10"/>
      <c r="D29" s="11" t="s">
        <v>13</v>
      </c>
      <c r="E29" s="12">
        <v>50</v>
      </c>
      <c r="F29" s="19"/>
      <c r="G29" s="13">
        <f t="shared" si="0"/>
        <v>0</v>
      </c>
      <c r="H29" s="13">
        <f t="shared" si="1"/>
        <v>0</v>
      </c>
      <c r="I29" s="14"/>
      <c r="J29" s="13">
        <f t="shared" si="2"/>
        <v>0</v>
      </c>
      <c r="K29" s="113" t="s">
        <v>56</v>
      </c>
      <c r="L29" s="74"/>
    </row>
    <row r="30" spans="1:12" ht="36">
      <c r="A30" s="8" t="s">
        <v>77</v>
      </c>
      <c r="B30" s="15" t="s">
        <v>74</v>
      </c>
      <c r="C30" s="10"/>
      <c r="D30" s="11" t="s">
        <v>13</v>
      </c>
      <c r="E30" s="12">
        <v>30</v>
      </c>
      <c r="F30" s="19"/>
      <c r="G30" s="13">
        <f t="shared" si="0"/>
        <v>0</v>
      </c>
      <c r="H30" s="13">
        <f t="shared" si="1"/>
        <v>0</v>
      </c>
      <c r="I30" s="14"/>
      <c r="J30" s="13">
        <f t="shared" si="2"/>
        <v>0</v>
      </c>
      <c r="K30" s="113" t="s">
        <v>56</v>
      </c>
      <c r="L30" s="74"/>
    </row>
    <row r="31" spans="1:11" ht="94.5" customHeight="1">
      <c r="A31" s="8" t="s">
        <v>167</v>
      </c>
      <c r="B31" s="9" t="s">
        <v>83</v>
      </c>
      <c r="C31" s="10"/>
      <c r="D31" s="11" t="s">
        <v>13</v>
      </c>
      <c r="E31" s="12">
        <v>3</v>
      </c>
      <c r="F31" s="13"/>
      <c r="G31" s="13">
        <f t="shared" si="0"/>
        <v>0</v>
      </c>
      <c r="H31" s="13">
        <f t="shared" si="1"/>
        <v>0</v>
      </c>
      <c r="I31" s="14"/>
      <c r="J31" s="13">
        <f t="shared" si="2"/>
        <v>0</v>
      </c>
      <c r="K31" s="8" t="s">
        <v>56</v>
      </c>
    </row>
    <row r="32" spans="1:11" ht="61.5" customHeight="1">
      <c r="A32" s="8" t="s">
        <v>65</v>
      </c>
      <c r="B32" s="26" t="s">
        <v>84</v>
      </c>
      <c r="C32" s="10"/>
      <c r="D32" s="11" t="s">
        <v>13</v>
      </c>
      <c r="E32" s="12">
        <v>3</v>
      </c>
      <c r="F32" s="13"/>
      <c r="G32" s="13">
        <f t="shared" si="0"/>
        <v>0</v>
      </c>
      <c r="H32" s="13">
        <f t="shared" si="1"/>
        <v>0</v>
      </c>
      <c r="I32" s="14"/>
      <c r="J32" s="13">
        <f t="shared" si="2"/>
        <v>0</v>
      </c>
      <c r="K32" s="8" t="s">
        <v>56</v>
      </c>
    </row>
    <row r="33" spans="1:11" ht="22.5" customHeight="1">
      <c r="A33" s="20"/>
      <c r="B33" s="21" t="s">
        <v>14</v>
      </c>
      <c r="C33" s="21"/>
      <c r="D33" s="22"/>
      <c r="E33" s="129"/>
      <c r="F33" s="129"/>
      <c r="G33" s="268"/>
      <c r="H33" s="289">
        <f>SUM(H6:H32)</f>
        <v>0</v>
      </c>
      <c r="I33" s="290"/>
      <c r="J33" s="290">
        <f>SUM(J6:J32)</f>
        <v>0</v>
      </c>
      <c r="K33" s="11"/>
    </row>
    <row r="34" spans="1:11" ht="12.75">
      <c r="A34" s="100"/>
      <c r="B34" s="163"/>
      <c r="C34" s="101"/>
      <c r="D34" s="102"/>
      <c r="E34" s="269"/>
      <c r="F34" s="269"/>
      <c r="G34" s="358" t="s">
        <v>96</v>
      </c>
      <c r="H34" s="357"/>
      <c r="I34" s="356">
        <f>J33-H33</f>
        <v>0</v>
      </c>
      <c r="J34" s="357"/>
      <c r="K34" s="103"/>
    </row>
    <row r="35" spans="1:11" ht="12.75">
      <c r="A35" s="4"/>
      <c r="B35" s="23" t="s">
        <v>67</v>
      </c>
      <c r="C35" s="23"/>
      <c r="D35" s="3"/>
      <c r="E35" s="265"/>
      <c r="F35" s="265"/>
      <c r="G35" s="265"/>
      <c r="I35" s="265"/>
      <c r="J35" s="270"/>
      <c r="K35" s="4"/>
    </row>
    <row r="36" spans="1:11" ht="12.75">
      <c r="A36" s="24"/>
      <c r="B36" s="3"/>
      <c r="C36" s="3"/>
      <c r="D36" s="3"/>
      <c r="E36" s="265"/>
      <c r="F36" s="265"/>
      <c r="G36" s="265"/>
      <c r="H36" s="266"/>
      <c r="I36" s="265"/>
      <c r="J36" s="265"/>
      <c r="K36" s="4"/>
    </row>
    <row r="37" spans="1:11" ht="12.75">
      <c r="A37" s="24"/>
      <c r="B37" s="3"/>
      <c r="C37" s="3"/>
      <c r="D37" s="3"/>
      <c r="E37" s="265"/>
      <c r="F37" s="265"/>
      <c r="G37" s="265"/>
      <c r="H37" s="271"/>
      <c r="I37" s="265"/>
      <c r="J37" s="265"/>
      <c r="K37" s="4"/>
    </row>
    <row r="38" spans="1:11" ht="12.75">
      <c r="A38" s="24"/>
      <c r="B38" s="3"/>
      <c r="C38" s="3"/>
      <c r="D38" s="3"/>
      <c r="E38" s="265"/>
      <c r="F38" s="265"/>
      <c r="G38" s="265"/>
      <c r="H38" s="271"/>
      <c r="I38" s="265"/>
      <c r="J38" s="265"/>
      <c r="K38" s="4"/>
    </row>
    <row r="39" spans="1:11" ht="12.75">
      <c r="A39" s="24"/>
      <c r="B39" s="3"/>
      <c r="C39" s="3"/>
      <c r="D39" s="3"/>
      <c r="E39" s="265"/>
      <c r="F39" s="265"/>
      <c r="G39" s="265"/>
      <c r="H39" s="272"/>
      <c r="I39" s="265"/>
      <c r="J39" s="265"/>
      <c r="K39" s="4"/>
    </row>
    <row r="40" spans="1:11" ht="12.75">
      <c r="A40" s="24"/>
      <c r="B40" s="3"/>
      <c r="C40" s="3"/>
      <c r="D40" s="3"/>
      <c r="E40" s="265"/>
      <c r="F40" s="265"/>
      <c r="G40" s="265"/>
      <c r="H40" s="266"/>
      <c r="I40" s="265"/>
      <c r="J40" s="265"/>
      <c r="K40" s="4"/>
    </row>
    <row r="41" spans="1:11" ht="12.75">
      <c r="A41" s="3"/>
      <c r="B41" s="3"/>
      <c r="C41" s="3"/>
      <c r="D41" s="3"/>
      <c r="E41" s="273"/>
      <c r="F41" s="273"/>
      <c r="G41" s="273"/>
      <c r="H41" s="273"/>
      <c r="I41" s="273"/>
      <c r="J41" s="273"/>
      <c r="K41" s="3"/>
    </row>
    <row r="42" spans="1:11" ht="12.75">
      <c r="A42" s="3"/>
      <c r="B42" s="3"/>
      <c r="C42" s="3"/>
      <c r="D42" s="3"/>
      <c r="E42" s="273"/>
      <c r="F42" s="273"/>
      <c r="G42" s="273"/>
      <c r="H42" s="273"/>
      <c r="I42" s="273"/>
      <c r="J42" s="273"/>
      <c r="K42" s="3"/>
    </row>
    <row r="43" spans="1:11" ht="12.75">
      <c r="A43" s="3"/>
      <c r="B43" s="3"/>
      <c r="C43" s="3"/>
      <c r="D43" s="3"/>
      <c r="E43" s="273"/>
      <c r="F43" s="273"/>
      <c r="G43" s="273"/>
      <c r="H43" s="273"/>
      <c r="I43" s="273"/>
      <c r="J43" s="273"/>
      <c r="K43" s="3"/>
    </row>
    <row r="44" spans="1:11" ht="12.75">
      <c r="A44" s="3"/>
      <c r="B44" s="3"/>
      <c r="C44" s="3"/>
      <c r="D44" s="3"/>
      <c r="E44" s="273"/>
      <c r="F44" s="273"/>
      <c r="G44" s="273"/>
      <c r="H44" s="273"/>
      <c r="I44" s="273"/>
      <c r="J44" s="273"/>
      <c r="K44" s="3"/>
    </row>
    <row r="45" spans="1:11" ht="12.75">
      <c r="A45" s="3"/>
      <c r="B45" s="3"/>
      <c r="C45" s="3"/>
      <c r="D45" s="3"/>
      <c r="E45" s="273"/>
      <c r="F45" s="273"/>
      <c r="G45" s="273"/>
      <c r="H45" s="273"/>
      <c r="I45" s="273"/>
      <c r="J45" s="273"/>
      <c r="K45" s="3"/>
    </row>
    <row r="46" spans="1:11" ht="12.75">
      <c r="A46" s="3"/>
      <c r="B46" s="3"/>
      <c r="C46" s="3"/>
      <c r="D46" s="3"/>
      <c r="E46" s="273"/>
      <c r="F46" s="273"/>
      <c r="G46" s="273"/>
      <c r="H46" s="273"/>
      <c r="I46" s="273"/>
      <c r="J46" s="273"/>
      <c r="K46" s="3"/>
    </row>
    <row r="47" spans="1:11" ht="12.75">
      <c r="A47" s="3"/>
      <c r="B47" s="3"/>
      <c r="C47" s="3"/>
      <c r="D47" s="3"/>
      <c r="E47" s="273"/>
      <c r="F47" s="273"/>
      <c r="G47" s="273"/>
      <c r="H47" s="273"/>
      <c r="I47" s="273"/>
      <c r="J47" s="273"/>
      <c r="K47" s="3"/>
    </row>
    <row r="48" spans="1:11" ht="12.75">
      <c r="A48" s="3"/>
      <c r="B48" s="3"/>
      <c r="C48" s="3"/>
      <c r="D48" s="3"/>
      <c r="E48" s="273"/>
      <c r="F48" s="273"/>
      <c r="G48" s="273"/>
      <c r="H48" s="273"/>
      <c r="I48" s="273"/>
      <c r="J48" s="273"/>
      <c r="K48" s="3"/>
    </row>
    <row r="49" spans="1:11" ht="12.75">
      <c r="A49" s="3"/>
      <c r="B49" s="3"/>
      <c r="C49" s="3"/>
      <c r="D49" s="3"/>
      <c r="E49" s="273"/>
      <c r="F49" s="273"/>
      <c r="G49" s="273"/>
      <c r="H49" s="273"/>
      <c r="I49" s="273"/>
      <c r="J49" s="273"/>
      <c r="K49" s="3"/>
    </row>
    <row r="50" spans="1:11" ht="12.75">
      <c r="A50" s="3"/>
      <c r="B50" s="3"/>
      <c r="C50" s="3"/>
      <c r="D50" s="3"/>
      <c r="E50" s="273"/>
      <c r="F50" s="273"/>
      <c r="G50" s="273"/>
      <c r="H50" s="273"/>
      <c r="I50" s="273"/>
      <c r="J50" s="273"/>
      <c r="K50" s="3"/>
    </row>
    <row r="51" spans="1:11" ht="12.75">
      <c r="A51" s="3"/>
      <c r="B51" s="3"/>
      <c r="C51" s="3"/>
      <c r="D51" s="3"/>
      <c r="E51" s="273"/>
      <c r="F51" s="273"/>
      <c r="G51" s="273"/>
      <c r="H51" s="273"/>
      <c r="I51" s="273"/>
      <c r="J51" s="273"/>
      <c r="K51" s="3"/>
    </row>
    <row r="52" spans="1:11" ht="12.75">
      <c r="A52" s="3"/>
      <c r="B52" s="3"/>
      <c r="C52" s="3"/>
      <c r="D52" s="3"/>
      <c r="E52" s="273"/>
      <c r="F52" s="273"/>
      <c r="G52" s="273"/>
      <c r="H52" s="273"/>
      <c r="I52" s="273"/>
      <c r="J52" s="273"/>
      <c r="K52" s="3"/>
    </row>
    <row r="53" spans="1:11" ht="12.75">
      <c r="A53" s="3"/>
      <c r="B53" s="3"/>
      <c r="C53" s="3"/>
      <c r="D53" s="3"/>
      <c r="E53" s="273"/>
      <c r="F53" s="273"/>
      <c r="G53" s="273"/>
      <c r="H53" s="273"/>
      <c r="I53" s="273"/>
      <c r="J53" s="273"/>
      <c r="K53" s="3"/>
    </row>
    <row r="54" spans="1:11" ht="12.75">
      <c r="A54" s="3"/>
      <c r="B54" s="4"/>
      <c r="C54" s="4"/>
      <c r="D54" s="25"/>
      <c r="E54" s="274"/>
      <c r="F54" s="273"/>
      <c r="G54" s="273"/>
      <c r="H54" s="273"/>
      <c r="I54" s="273"/>
      <c r="J54" s="273"/>
      <c r="K54" s="3"/>
    </row>
    <row r="55" spans="1:11" ht="12.75">
      <c r="A55" s="3"/>
      <c r="B55" s="4"/>
      <c r="C55" s="4"/>
      <c r="D55" s="25"/>
      <c r="E55" s="274"/>
      <c r="F55" s="273"/>
      <c r="G55" s="273"/>
      <c r="H55" s="273"/>
      <c r="I55" s="273"/>
      <c r="J55" s="273"/>
      <c r="K55" s="3"/>
    </row>
    <row r="56" spans="1:11" ht="12.75">
      <c r="A56" s="3"/>
      <c r="B56" s="4"/>
      <c r="C56" s="4"/>
      <c r="D56" s="25"/>
      <c r="E56" s="274"/>
      <c r="F56" s="273"/>
      <c r="G56" s="273"/>
      <c r="H56" s="273"/>
      <c r="I56" s="273"/>
      <c r="J56" s="273"/>
      <c r="K56" s="3"/>
    </row>
  </sheetData>
  <sheetProtection/>
  <mergeCells count="2">
    <mergeCell ref="I34:J34"/>
    <mergeCell ref="G34:H34"/>
  </mergeCells>
  <printOptions/>
  <pageMargins left="0" right="0" top="0" bottom="0" header="0" footer="0"/>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J11"/>
  <sheetViews>
    <sheetView workbookViewId="0" topLeftCell="A1">
      <selection activeCell="B17" sqref="B17"/>
    </sheetView>
  </sheetViews>
  <sheetFormatPr defaultColWidth="9.140625" defaultRowHeight="12.75"/>
  <cols>
    <col min="1" max="1" width="3.28125" style="0" customWidth="1"/>
    <col min="2" max="2" width="58.7109375" style="0" customWidth="1"/>
    <col min="3" max="3" width="3.57421875" style="0" bestFit="1" customWidth="1"/>
    <col min="4" max="4" width="5.8515625" style="0" customWidth="1"/>
    <col min="5" max="5" width="4.140625" style="0" customWidth="1"/>
    <col min="6" max="6" width="9.28125" style="0" customWidth="1"/>
    <col min="7" max="7" width="8.00390625" style="0" customWidth="1"/>
    <col min="8" max="8" width="9.8515625" style="0" customWidth="1"/>
    <col min="9" max="9" width="5.7109375" style="0" customWidth="1"/>
    <col min="10" max="10" width="9.57421875" style="0" bestFit="1" customWidth="1"/>
  </cols>
  <sheetData>
    <row r="1" spans="2:8" ht="12.75">
      <c r="B1" s="206" t="s">
        <v>155</v>
      </c>
      <c r="H1" s="207" t="s">
        <v>177</v>
      </c>
    </row>
    <row r="2" spans="7:8" ht="12.75">
      <c r="G2" s="229" t="s">
        <v>85</v>
      </c>
      <c r="H2" t="s">
        <v>184</v>
      </c>
    </row>
    <row r="3" spans="1:10" s="210" customFormat="1" ht="51.75" customHeight="1">
      <c r="A3" s="208" t="s">
        <v>97</v>
      </c>
      <c r="B3" s="208" t="s">
        <v>4</v>
      </c>
      <c r="C3" s="208" t="s">
        <v>101</v>
      </c>
      <c r="D3" s="209" t="s">
        <v>148</v>
      </c>
      <c r="E3" s="208" t="s">
        <v>6</v>
      </c>
      <c r="F3" s="208" t="s">
        <v>149</v>
      </c>
      <c r="G3" s="208" t="s">
        <v>150</v>
      </c>
      <c r="H3" s="208" t="s">
        <v>151</v>
      </c>
      <c r="I3" s="208" t="s">
        <v>152</v>
      </c>
      <c r="J3" s="208" t="s">
        <v>153</v>
      </c>
    </row>
    <row r="4" spans="1:10" s="212" customFormat="1" ht="8.25" customHeight="1">
      <c r="A4" s="211" t="s">
        <v>12</v>
      </c>
      <c r="B4" s="211" t="s">
        <v>16</v>
      </c>
      <c r="C4" s="211" t="s">
        <v>17</v>
      </c>
      <c r="D4" s="211" t="s">
        <v>18</v>
      </c>
      <c r="E4" s="211" t="s">
        <v>19</v>
      </c>
      <c r="F4" s="211" t="s">
        <v>20</v>
      </c>
      <c r="G4" s="211" t="s">
        <v>21</v>
      </c>
      <c r="H4" s="211" t="s">
        <v>22</v>
      </c>
      <c r="I4" s="211" t="s">
        <v>23</v>
      </c>
      <c r="J4" s="211" t="s">
        <v>24</v>
      </c>
    </row>
    <row r="5" spans="1:10" ht="156" customHeight="1">
      <c r="A5" s="213" t="s">
        <v>12</v>
      </c>
      <c r="B5" s="214" t="s">
        <v>154</v>
      </c>
      <c r="C5" s="215" t="s">
        <v>13</v>
      </c>
      <c r="D5" s="215"/>
      <c r="E5" s="216">
        <v>1</v>
      </c>
      <c r="F5" s="217"/>
      <c r="G5" s="217">
        <v>0</v>
      </c>
      <c r="H5" s="217">
        <f>E5*F5</f>
        <v>0</v>
      </c>
      <c r="I5" s="230"/>
      <c r="J5" s="217">
        <f>(H5*I5)+H5</f>
        <v>0</v>
      </c>
    </row>
    <row r="6" spans="1:10" ht="21" customHeight="1">
      <c r="A6" s="368" t="s">
        <v>139</v>
      </c>
      <c r="B6" s="369"/>
      <c r="C6" s="369"/>
      <c r="D6" s="369"/>
      <c r="E6" s="369"/>
      <c r="F6" s="369"/>
      <c r="G6" s="370"/>
      <c r="H6" s="218">
        <f>SUM(H5:H5)</f>
        <v>0</v>
      </c>
      <c r="I6" s="219"/>
      <c r="J6" s="218">
        <f>SUM(J5:J5)</f>
        <v>0</v>
      </c>
    </row>
    <row r="7" spans="1:10" ht="13.5" customHeight="1">
      <c r="A7" s="220"/>
      <c r="B7" s="220"/>
      <c r="C7" s="221"/>
      <c r="D7" s="222" t="s">
        <v>140</v>
      </c>
      <c r="E7" s="223"/>
      <c r="F7" s="188"/>
      <c r="G7" s="224"/>
      <c r="H7" s="225">
        <f>J6-H6</f>
        <v>0</v>
      </c>
      <c r="I7" s="226"/>
      <c r="J7" s="224"/>
    </row>
    <row r="8" spans="3:8" ht="12.75">
      <c r="C8" s="227"/>
      <c r="D8" s="181"/>
      <c r="G8" s="68"/>
      <c r="H8" s="68"/>
    </row>
    <row r="9" ht="13.5">
      <c r="A9" s="205" t="s">
        <v>146</v>
      </c>
    </row>
    <row r="11" ht="12.75">
      <c r="B11" s="206" t="s">
        <v>189</v>
      </c>
    </row>
  </sheetData>
  <mergeCells count="1">
    <mergeCell ref="A6:G6"/>
  </mergeCells>
  <printOptions/>
  <pageMargins left="0.984251968503937" right="0.984251968503937" top="0.984251968503937" bottom="0.98425196850393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J12"/>
  <sheetViews>
    <sheetView zoomScale="75" zoomScaleNormal="75" workbookViewId="0" topLeftCell="A1">
      <selection activeCell="B42" sqref="B42"/>
    </sheetView>
  </sheetViews>
  <sheetFormatPr defaultColWidth="9.140625" defaultRowHeight="12.75"/>
  <cols>
    <col min="1" max="1" width="3.28125" style="74" customWidth="1"/>
    <col min="2" max="2" width="81.8515625" style="300" customWidth="1"/>
    <col min="3" max="3" width="3.57421875" style="0" bestFit="1" customWidth="1"/>
    <col min="4" max="4" width="5.8515625" style="0" customWidth="1"/>
    <col min="5" max="5" width="4.140625" style="0" customWidth="1"/>
    <col min="6" max="6" width="9.421875" style="0" customWidth="1"/>
    <col min="7" max="7" width="9.8515625" style="0" customWidth="1"/>
    <col min="8" max="8" width="10.28125" style="0" customWidth="1"/>
    <col min="9" max="9" width="5.00390625" style="0" customWidth="1"/>
    <col min="10" max="10" width="12.00390625" style="0" bestFit="1" customWidth="1"/>
  </cols>
  <sheetData>
    <row r="1" spans="2:8" ht="12.75">
      <c r="B1" s="301" t="s">
        <v>169</v>
      </c>
      <c r="H1" s="207" t="s">
        <v>176</v>
      </c>
    </row>
    <row r="2" spans="6:8" ht="12.75">
      <c r="F2" s="231" t="s">
        <v>85</v>
      </c>
      <c r="G2" s="312" t="s">
        <v>69</v>
      </c>
      <c r="H2" t="s">
        <v>156</v>
      </c>
    </row>
    <row r="3" spans="1:10" s="306" customFormat="1" ht="42" customHeight="1">
      <c r="A3" s="208" t="s">
        <v>97</v>
      </c>
      <c r="B3" s="208" t="s">
        <v>4</v>
      </c>
      <c r="C3" s="208" t="s">
        <v>101</v>
      </c>
      <c r="D3" s="305" t="s">
        <v>148</v>
      </c>
      <c r="E3" s="208" t="s">
        <v>6</v>
      </c>
      <c r="F3" s="208" t="s">
        <v>149</v>
      </c>
      <c r="G3" s="208" t="s">
        <v>157</v>
      </c>
      <c r="H3" s="208" t="s">
        <v>158</v>
      </c>
      <c r="I3" s="208" t="s">
        <v>152</v>
      </c>
      <c r="J3" s="208" t="s">
        <v>153</v>
      </c>
    </row>
    <row r="4" spans="1:10" s="307" customFormat="1" ht="8.25" customHeight="1">
      <c r="A4" s="211" t="s">
        <v>12</v>
      </c>
      <c r="B4" s="211" t="s">
        <v>16</v>
      </c>
      <c r="C4" s="211" t="s">
        <v>17</v>
      </c>
      <c r="D4" s="211" t="s">
        <v>18</v>
      </c>
      <c r="E4" s="211" t="s">
        <v>19</v>
      </c>
      <c r="F4" s="211" t="s">
        <v>20</v>
      </c>
      <c r="G4" s="211" t="s">
        <v>21</v>
      </c>
      <c r="H4" s="211" t="s">
        <v>22</v>
      </c>
      <c r="I4" s="211" t="s">
        <v>23</v>
      </c>
      <c r="J4" s="211" t="s">
        <v>24</v>
      </c>
    </row>
    <row r="5" spans="1:10" s="300" customFormat="1" ht="306.75" customHeight="1">
      <c r="A5" s="215" t="s">
        <v>12</v>
      </c>
      <c r="B5" s="299" t="s">
        <v>0</v>
      </c>
      <c r="C5" s="287" t="s">
        <v>13</v>
      </c>
      <c r="D5" s="287"/>
      <c r="E5" s="287">
        <v>1</v>
      </c>
      <c r="F5" s="288"/>
      <c r="G5" s="288">
        <f>(F5*I5)+F5</f>
        <v>0</v>
      </c>
      <c r="H5" s="233">
        <f>E5*F5</f>
        <v>0</v>
      </c>
      <c r="I5" s="234"/>
      <c r="J5" s="233">
        <f>(H5*I5)+H5</f>
        <v>0</v>
      </c>
    </row>
    <row r="6" spans="1:10" ht="145.5" customHeight="1">
      <c r="A6" s="215" t="s">
        <v>16</v>
      </c>
      <c r="B6" s="302" t="s">
        <v>1</v>
      </c>
      <c r="C6" s="287" t="s">
        <v>13</v>
      </c>
      <c r="D6" s="287"/>
      <c r="E6" s="287">
        <v>1</v>
      </c>
      <c r="F6" s="288"/>
      <c r="G6" s="288">
        <f>(F6*I6)+F6</f>
        <v>0</v>
      </c>
      <c r="H6" s="233">
        <f>E6*F6</f>
        <v>0</v>
      </c>
      <c r="I6" s="234"/>
      <c r="J6" s="233">
        <f>(H6*I6)+H6</f>
        <v>0</v>
      </c>
    </row>
    <row r="7" spans="2:10" ht="21" customHeight="1">
      <c r="B7" s="303"/>
      <c r="C7" s="263"/>
      <c r="D7" s="263"/>
      <c r="E7" s="263"/>
      <c r="F7" s="263"/>
      <c r="G7" s="264" t="s">
        <v>139</v>
      </c>
      <c r="H7" s="286">
        <f>SUM(H5:H6)</f>
        <v>0</v>
      </c>
      <c r="I7" s="219"/>
      <c r="J7" s="218">
        <f>SUM(J5:J6)</f>
        <v>0</v>
      </c>
    </row>
    <row r="8" spans="1:10" ht="13.5" customHeight="1">
      <c r="A8" s="319" t="s">
        <v>159</v>
      </c>
      <c r="B8" s="318"/>
      <c r="C8" s="221"/>
      <c r="D8" s="371" t="s">
        <v>140</v>
      </c>
      <c r="E8" s="372"/>
      <c r="F8" s="372"/>
      <c r="G8" s="360"/>
      <c r="H8" s="236">
        <f>J7-H7</f>
        <v>0</v>
      </c>
      <c r="I8" s="237"/>
      <c r="J8" s="235"/>
    </row>
    <row r="9" spans="1:8" ht="12.75">
      <c r="A9" s="319" t="s">
        <v>162</v>
      </c>
      <c r="C9" s="227"/>
      <c r="D9" s="181"/>
      <c r="G9" s="68"/>
      <c r="H9" s="68"/>
    </row>
    <row r="10" spans="1:10" s="202" customFormat="1" ht="12" customHeight="1">
      <c r="A10" s="320" t="s">
        <v>146</v>
      </c>
      <c r="B10" s="304"/>
      <c r="C10" s="228"/>
      <c r="D10" s="228"/>
      <c r="E10" s="228"/>
      <c r="F10" s="228"/>
      <c r="G10" s="228"/>
      <c r="H10" s="228"/>
      <c r="I10" s="228"/>
      <c r="J10" s="228"/>
    </row>
    <row r="11" ht="12.75">
      <c r="B11" s="301" t="s">
        <v>190</v>
      </c>
    </row>
    <row r="12" ht="12.75">
      <c r="B12" s="301"/>
    </row>
  </sheetData>
  <mergeCells count="1">
    <mergeCell ref="D8:G8"/>
  </mergeCells>
  <printOptions/>
  <pageMargins left="0.1968503937007874" right="0.1968503937007874" top="0.1968503937007874" bottom="0.1968503937007874" header="0" footer="0"/>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J10"/>
  <sheetViews>
    <sheetView zoomScale="75" zoomScaleNormal="75" workbookViewId="0" topLeftCell="A1">
      <selection activeCell="G32" sqref="G32"/>
    </sheetView>
  </sheetViews>
  <sheetFormatPr defaultColWidth="9.140625" defaultRowHeight="12.75"/>
  <cols>
    <col min="1" max="1" width="7.140625" style="0" customWidth="1"/>
    <col min="2" max="2" width="38.421875" style="0" customWidth="1"/>
    <col min="3" max="3" width="11.57421875" style="0" customWidth="1"/>
    <col min="10" max="10" width="12.7109375" style="0" customWidth="1"/>
  </cols>
  <sheetData>
    <row r="1" spans="1:10" ht="15">
      <c r="A1" s="322" t="s">
        <v>186</v>
      </c>
      <c r="B1" s="323"/>
      <c r="C1" s="323"/>
      <c r="D1" s="323"/>
      <c r="E1" s="323"/>
      <c r="F1" s="324"/>
      <c r="G1" s="325"/>
      <c r="H1" s="314" t="s">
        <v>185</v>
      </c>
      <c r="I1" s="325"/>
      <c r="J1" s="325"/>
    </row>
    <row r="2" spans="1:10" ht="15">
      <c r="A2" s="322"/>
      <c r="B2" s="323"/>
      <c r="C2" s="323"/>
      <c r="D2" s="323"/>
      <c r="E2" s="323"/>
      <c r="F2" s="324"/>
      <c r="G2" s="325"/>
      <c r="H2" s="314"/>
      <c r="I2" s="325"/>
      <c r="J2" s="325"/>
    </row>
    <row r="3" spans="1:10" ht="15">
      <c r="A3" s="326"/>
      <c r="B3" s="323"/>
      <c r="C3" s="323"/>
      <c r="D3" s="323"/>
      <c r="E3" s="323"/>
      <c r="F3" s="327"/>
      <c r="G3" s="328"/>
      <c r="H3" s="329"/>
      <c r="I3" s="346"/>
      <c r="J3" s="330"/>
    </row>
    <row r="4" spans="1:10" ht="15">
      <c r="A4" s="326"/>
      <c r="B4" s="323"/>
      <c r="C4" s="323"/>
      <c r="D4" s="323"/>
      <c r="E4" s="323"/>
      <c r="F4" s="323"/>
      <c r="G4" s="330"/>
      <c r="H4" s="330"/>
      <c r="I4" s="330"/>
      <c r="J4" s="331"/>
    </row>
    <row r="5" spans="1:10" ht="48" customHeight="1">
      <c r="A5" s="332" t="s">
        <v>97</v>
      </c>
      <c r="B5" s="332" t="s">
        <v>4</v>
      </c>
      <c r="C5" s="332" t="s">
        <v>5</v>
      </c>
      <c r="D5" s="332" t="s">
        <v>98</v>
      </c>
      <c r="E5" s="332" t="s">
        <v>6</v>
      </c>
      <c r="F5" s="332" t="s">
        <v>7</v>
      </c>
      <c r="G5" s="332" t="s">
        <v>8</v>
      </c>
      <c r="H5" s="332" t="s">
        <v>9</v>
      </c>
      <c r="I5" s="332" t="s">
        <v>10</v>
      </c>
      <c r="J5" s="332" t="s">
        <v>11</v>
      </c>
    </row>
    <row r="6" spans="1:10" ht="87" customHeight="1">
      <c r="A6" s="333" t="s">
        <v>12</v>
      </c>
      <c r="B6" s="334" t="s">
        <v>187</v>
      </c>
      <c r="C6" s="184"/>
      <c r="D6" s="333" t="s">
        <v>13</v>
      </c>
      <c r="E6" s="333">
        <v>2</v>
      </c>
      <c r="F6" s="335"/>
      <c r="G6" s="336"/>
      <c r="H6" s="337">
        <f>(F6*G6)+F6</f>
        <v>0</v>
      </c>
      <c r="I6" s="337">
        <f>E6*F6</f>
        <v>0</v>
      </c>
      <c r="J6" s="337">
        <f>(I6*G6)+I6</f>
        <v>0</v>
      </c>
    </row>
    <row r="7" spans="1:10" ht="15">
      <c r="A7" s="338"/>
      <c r="B7" s="339"/>
      <c r="C7" s="340"/>
      <c r="D7" s="340"/>
      <c r="E7" s="340"/>
      <c r="F7" s="340"/>
      <c r="G7" s="340"/>
      <c r="H7" s="190" t="s">
        <v>139</v>
      </c>
      <c r="I7" s="341">
        <f>SUM(I6:I6)</f>
        <v>0</v>
      </c>
      <c r="J7" s="342">
        <f>SUM(J6:J6)</f>
        <v>0</v>
      </c>
    </row>
    <row r="8" spans="1:10" ht="15">
      <c r="A8" s="343"/>
      <c r="B8" s="340"/>
      <c r="C8" s="340"/>
      <c r="D8" s="340"/>
      <c r="E8" s="344"/>
      <c r="F8" s="340"/>
      <c r="G8" s="340" t="s">
        <v>140</v>
      </c>
      <c r="H8" s="340"/>
      <c r="I8" s="345"/>
      <c r="J8" s="342">
        <f>J7-I7</f>
        <v>0</v>
      </c>
    </row>
    <row r="9" spans="1:10" ht="15">
      <c r="A9" s="330"/>
      <c r="B9" s="330"/>
      <c r="C9" s="330"/>
      <c r="D9" s="330"/>
      <c r="E9" s="330"/>
      <c r="F9" s="330"/>
      <c r="G9" s="330"/>
      <c r="H9" s="330"/>
      <c r="I9" s="330"/>
      <c r="J9" s="330"/>
    </row>
    <row r="10" spans="1:10" ht="15">
      <c r="A10" s="330"/>
      <c r="B10" s="330"/>
      <c r="C10" s="330"/>
      <c r="D10" s="330"/>
      <c r="E10" s="330"/>
      <c r="F10" s="330"/>
      <c r="G10" s="330"/>
      <c r="H10" s="330"/>
      <c r="I10" s="330"/>
      <c r="J10" s="330"/>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8"/>
  <sheetViews>
    <sheetView zoomScale="75" zoomScaleNormal="75" workbookViewId="0" topLeftCell="A1">
      <selection activeCell="F19" sqref="F19"/>
    </sheetView>
  </sheetViews>
  <sheetFormatPr defaultColWidth="9.140625" defaultRowHeight="12.75"/>
  <cols>
    <col min="2" max="2" width="37.57421875" style="0" customWidth="1"/>
    <col min="3" max="3" width="17.421875" style="0" customWidth="1"/>
  </cols>
  <sheetData>
    <row r="1" spans="1:10" ht="15">
      <c r="A1" s="322" t="s">
        <v>192</v>
      </c>
      <c r="B1" s="323"/>
      <c r="C1" s="323"/>
      <c r="D1" s="323"/>
      <c r="E1" s="323"/>
      <c r="F1" s="324"/>
      <c r="G1" s="325"/>
      <c r="H1" s="314" t="s">
        <v>191</v>
      </c>
      <c r="I1" s="325"/>
      <c r="J1" s="325"/>
    </row>
    <row r="2" spans="1:10" ht="15">
      <c r="A2" s="322"/>
      <c r="B2" s="323"/>
      <c r="C2" s="323"/>
      <c r="D2" s="323"/>
      <c r="E2" s="323"/>
      <c r="F2" s="324"/>
      <c r="G2" s="325"/>
      <c r="H2" s="314"/>
      <c r="I2" s="325"/>
      <c r="J2" s="325"/>
    </row>
    <row r="3" spans="1:10" ht="15">
      <c r="A3" s="326"/>
      <c r="B3" s="323"/>
      <c r="C3" s="323"/>
      <c r="D3" s="323"/>
      <c r="E3" s="323"/>
      <c r="F3" s="327"/>
      <c r="G3" s="328"/>
      <c r="H3" s="329"/>
      <c r="I3" s="346"/>
      <c r="J3" s="330"/>
    </row>
    <row r="4" spans="1:10" ht="15">
      <c r="A4" s="326"/>
      <c r="B4" s="323"/>
      <c r="C4" s="323"/>
      <c r="D4" s="323"/>
      <c r="E4" s="323"/>
      <c r="F4" s="323"/>
      <c r="G4" s="330"/>
      <c r="H4" s="330"/>
      <c r="I4" s="330"/>
      <c r="J4" s="331"/>
    </row>
    <row r="5" spans="1:10" ht="46.5">
      <c r="A5" s="332" t="s">
        <v>97</v>
      </c>
      <c r="B5" s="332" t="s">
        <v>4</v>
      </c>
      <c r="C5" s="332" t="s">
        <v>5</v>
      </c>
      <c r="D5" s="332" t="s">
        <v>98</v>
      </c>
      <c r="E5" s="332" t="s">
        <v>6</v>
      </c>
      <c r="F5" s="332" t="s">
        <v>7</v>
      </c>
      <c r="G5" s="332" t="s">
        <v>8</v>
      </c>
      <c r="H5" s="332" t="s">
        <v>9</v>
      </c>
      <c r="I5" s="332" t="s">
        <v>10</v>
      </c>
      <c r="J5" s="332" t="s">
        <v>11</v>
      </c>
    </row>
    <row r="6" spans="1:10" ht="30.75">
      <c r="A6" s="333" t="s">
        <v>12</v>
      </c>
      <c r="B6" s="334" t="s">
        <v>202</v>
      </c>
      <c r="C6" s="184"/>
      <c r="D6" s="333" t="s">
        <v>13</v>
      </c>
      <c r="E6" s="333">
        <v>8</v>
      </c>
      <c r="F6" s="335"/>
      <c r="G6" s="336"/>
      <c r="H6" s="337">
        <f>(F6*G6)+F6</f>
        <v>0</v>
      </c>
      <c r="I6" s="337">
        <f>E6*F6</f>
        <v>0</v>
      </c>
      <c r="J6" s="337">
        <f>(I6*G6)+I6</f>
        <v>0</v>
      </c>
    </row>
    <row r="7" spans="1:10" ht="15">
      <c r="A7" s="338"/>
      <c r="B7" s="339"/>
      <c r="C7" s="340"/>
      <c r="D7" s="340"/>
      <c r="E7" s="340"/>
      <c r="F7" s="340"/>
      <c r="G7" s="340"/>
      <c r="H7" s="190" t="s">
        <v>139</v>
      </c>
      <c r="I7" s="341">
        <f>SUM(I6:I6)</f>
        <v>0</v>
      </c>
      <c r="J7" s="342">
        <f>SUM(J6:J6)</f>
        <v>0</v>
      </c>
    </row>
    <row r="8" spans="1:10" ht="15">
      <c r="A8" s="343"/>
      <c r="B8" s="340"/>
      <c r="C8" s="340"/>
      <c r="D8" s="340"/>
      <c r="E8" s="344"/>
      <c r="F8" s="340"/>
      <c r="G8" s="340" t="s">
        <v>140</v>
      </c>
      <c r="H8" s="340"/>
      <c r="I8" s="345"/>
      <c r="J8" s="342">
        <f>J7-I7</f>
        <v>0</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8"/>
  <sheetViews>
    <sheetView workbookViewId="0" topLeftCell="A1">
      <selection activeCell="B16" sqref="B16"/>
    </sheetView>
  </sheetViews>
  <sheetFormatPr defaultColWidth="9.140625" defaultRowHeight="12.75"/>
  <cols>
    <col min="2" max="2" width="32.57421875" style="0" customWidth="1"/>
    <col min="3" max="3" width="20.28125" style="0" customWidth="1"/>
  </cols>
  <sheetData>
    <row r="1" spans="1:10" ht="15">
      <c r="A1" s="322" t="s">
        <v>193</v>
      </c>
      <c r="B1" s="323"/>
      <c r="C1" s="323"/>
      <c r="D1" s="323"/>
      <c r="E1" s="323"/>
      <c r="F1" s="324"/>
      <c r="G1" s="325"/>
      <c r="H1" s="314" t="s">
        <v>194</v>
      </c>
      <c r="I1" s="325"/>
      <c r="J1" s="325"/>
    </row>
    <row r="2" spans="1:10" ht="15">
      <c r="A2" s="322"/>
      <c r="B2" s="323"/>
      <c r="C2" s="323"/>
      <c r="D2" s="323"/>
      <c r="E2" s="323"/>
      <c r="F2" s="324"/>
      <c r="G2" s="325"/>
      <c r="H2" s="314"/>
      <c r="I2" s="325"/>
      <c r="J2" s="325"/>
    </row>
    <row r="3" spans="1:10" ht="15">
      <c r="A3" s="326"/>
      <c r="B3" s="323"/>
      <c r="C3" s="323"/>
      <c r="D3" s="323"/>
      <c r="E3" s="323"/>
      <c r="F3" s="327"/>
      <c r="G3" s="328"/>
      <c r="H3" s="329"/>
      <c r="I3" s="346"/>
      <c r="J3" s="330"/>
    </row>
    <row r="4" spans="1:10" ht="15">
      <c r="A4" s="326"/>
      <c r="B4" s="323"/>
      <c r="C4" s="323"/>
      <c r="D4" s="323"/>
      <c r="E4" s="323"/>
      <c r="F4" s="323"/>
      <c r="G4" s="330"/>
      <c r="H4" s="330"/>
      <c r="I4" s="330"/>
      <c r="J4" s="331"/>
    </row>
    <row r="5" spans="1:10" ht="46.5">
      <c r="A5" s="332" t="s">
        <v>97</v>
      </c>
      <c r="B5" s="332" t="s">
        <v>4</v>
      </c>
      <c r="C5" s="332" t="s">
        <v>5</v>
      </c>
      <c r="D5" s="332" t="s">
        <v>98</v>
      </c>
      <c r="E5" s="332" t="s">
        <v>6</v>
      </c>
      <c r="F5" s="332" t="s">
        <v>7</v>
      </c>
      <c r="G5" s="332" t="s">
        <v>8</v>
      </c>
      <c r="H5" s="332" t="s">
        <v>9</v>
      </c>
      <c r="I5" s="332" t="s">
        <v>10</v>
      </c>
      <c r="J5" s="332" t="s">
        <v>11</v>
      </c>
    </row>
    <row r="6" spans="1:10" ht="30.75">
      <c r="A6" s="333" t="s">
        <v>12</v>
      </c>
      <c r="B6" s="334" t="s">
        <v>199</v>
      </c>
      <c r="C6" s="184"/>
      <c r="D6" s="333" t="s">
        <v>13</v>
      </c>
      <c r="E6" s="333">
        <v>2</v>
      </c>
      <c r="F6" s="335"/>
      <c r="G6" s="336"/>
      <c r="H6" s="337">
        <f>(F6*G6)+F6</f>
        <v>0</v>
      </c>
      <c r="I6" s="337">
        <f>E6*F6</f>
        <v>0</v>
      </c>
      <c r="J6" s="337">
        <f>(I6*G6)+I6</f>
        <v>0</v>
      </c>
    </row>
    <row r="7" spans="1:10" ht="15">
      <c r="A7" s="338"/>
      <c r="B7" s="339"/>
      <c r="C7" s="340"/>
      <c r="D7" s="340"/>
      <c r="E7" s="340"/>
      <c r="F7" s="340"/>
      <c r="G7" s="340"/>
      <c r="H7" s="190" t="s">
        <v>139</v>
      </c>
      <c r="I7" s="341">
        <f>SUM(I6:I6)</f>
        <v>0</v>
      </c>
      <c r="J7" s="342">
        <f>SUM(J6:J6)</f>
        <v>0</v>
      </c>
    </row>
    <row r="8" spans="1:10" ht="15">
      <c r="A8" s="343"/>
      <c r="B8" s="340"/>
      <c r="C8" s="340"/>
      <c r="D8" s="340"/>
      <c r="E8" s="344"/>
      <c r="F8" s="340"/>
      <c r="G8" s="340" t="s">
        <v>140</v>
      </c>
      <c r="H8" s="340"/>
      <c r="I8" s="345"/>
      <c r="J8" s="342">
        <f>J7-I7</f>
        <v>0</v>
      </c>
    </row>
  </sheetData>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B6" sqref="B6"/>
    </sheetView>
  </sheetViews>
  <sheetFormatPr defaultColWidth="9.140625" defaultRowHeight="12.75"/>
  <cols>
    <col min="2" max="2" width="37.7109375" style="0" customWidth="1"/>
    <col min="3" max="3" width="19.7109375" style="0" customWidth="1"/>
  </cols>
  <sheetData>
    <row r="1" spans="1:10" ht="15">
      <c r="A1" s="322" t="s">
        <v>200</v>
      </c>
      <c r="B1" s="323"/>
      <c r="C1" s="323"/>
      <c r="D1" s="323"/>
      <c r="E1" s="323"/>
      <c r="F1" s="324"/>
      <c r="G1" s="325"/>
      <c r="H1" s="314" t="s">
        <v>195</v>
      </c>
      <c r="I1" s="325"/>
      <c r="J1" s="325"/>
    </row>
    <row r="2" spans="1:10" ht="15">
      <c r="A2" s="322"/>
      <c r="B2" s="323"/>
      <c r="C2" s="323"/>
      <c r="D2" s="323"/>
      <c r="E2" s="323"/>
      <c r="F2" s="324"/>
      <c r="G2" s="325"/>
      <c r="H2" s="314"/>
      <c r="I2" s="325"/>
      <c r="J2" s="325"/>
    </row>
    <row r="3" spans="1:10" ht="15">
      <c r="A3" s="326"/>
      <c r="B3" s="323"/>
      <c r="C3" s="323"/>
      <c r="D3" s="323"/>
      <c r="E3" s="323"/>
      <c r="F3" s="327"/>
      <c r="G3" s="328"/>
      <c r="H3" s="329"/>
      <c r="I3" s="346"/>
      <c r="J3" s="330"/>
    </row>
    <row r="4" spans="1:10" ht="15">
      <c r="A4" s="326"/>
      <c r="B4" s="323"/>
      <c r="C4" s="323"/>
      <c r="D4" s="323"/>
      <c r="E4" s="323"/>
      <c r="F4" s="323"/>
      <c r="G4" s="330"/>
      <c r="H4" s="330"/>
      <c r="I4" s="330"/>
      <c r="J4" s="331"/>
    </row>
    <row r="5" spans="1:10" ht="46.5">
      <c r="A5" s="332" t="s">
        <v>97</v>
      </c>
      <c r="B5" s="332" t="s">
        <v>4</v>
      </c>
      <c r="C5" s="332" t="s">
        <v>5</v>
      </c>
      <c r="D5" s="332" t="s">
        <v>98</v>
      </c>
      <c r="E5" s="332" t="s">
        <v>6</v>
      </c>
      <c r="F5" s="332" t="s">
        <v>7</v>
      </c>
      <c r="G5" s="332" t="s">
        <v>8</v>
      </c>
      <c r="H5" s="332" t="s">
        <v>9</v>
      </c>
      <c r="I5" s="332" t="s">
        <v>10</v>
      </c>
      <c r="J5" s="332" t="s">
        <v>11</v>
      </c>
    </row>
    <row r="6" spans="1:10" ht="46.5">
      <c r="A6" s="333" t="s">
        <v>12</v>
      </c>
      <c r="B6" s="334" t="s">
        <v>201</v>
      </c>
      <c r="C6" s="184"/>
      <c r="D6" s="333" t="s">
        <v>13</v>
      </c>
      <c r="E6" s="333">
        <v>1</v>
      </c>
      <c r="F6" s="335"/>
      <c r="G6" s="336"/>
      <c r="H6" s="337">
        <f>(F6*G6)+F6</f>
        <v>0</v>
      </c>
      <c r="I6" s="337">
        <f>E6*F6</f>
        <v>0</v>
      </c>
      <c r="J6" s="337">
        <f>(I6*G6)+I6</f>
        <v>0</v>
      </c>
    </row>
    <row r="7" spans="1:10" ht="15">
      <c r="A7" s="338"/>
      <c r="B7" s="339"/>
      <c r="C7" s="340"/>
      <c r="D7" s="340"/>
      <c r="E7" s="340"/>
      <c r="F7" s="340"/>
      <c r="G7" s="340"/>
      <c r="H7" s="190" t="s">
        <v>139</v>
      </c>
      <c r="I7" s="341">
        <f>SUM(I6:I6)</f>
        <v>0</v>
      </c>
      <c r="J7" s="342">
        <f>SUM(J6:J6)</f>
        <v>0</v>
      </c>
    </row>
    <row r="8" spans="1:10" ht="15">
      <c r="A8" s="343"/>
      <c r="B8" s="340"/>
      <c r="C8" s="340"/>
      <c r="D8" s="340"/>
      <c r="E8" s="344"/>
      <c r="F8" s="340"/>
      <c r="G8" s="340" t="s">
        <v>140</v>
      </c>
      <c r="H8" s="340"/>
      <c r="I8" s="345"/>
      <c r="J8" s="342">
        <f>J7-I7</f>
        <v>0</v>
      </c>
    </row>
  </sheetData>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J8"/>
  <sheetViews>
    <sheetView workbookViewId="0" topLeftCell="A1">
      <selection activeCell="A1" sqref="A1:J8"/>
    </sheetView>
  </sheetViews>
  <sheetFormatPr defaultColWidth="9.140625" defaultRowHeight="12.75"/>
  <cols>
    <col min="2" max="2" width="39.7109375" style="0" customWidth="1"/>
    <col min="3" max="3" width="15.00390625" style="0" customWidth="1"/>
  </cols>
  <sheetData>
    <row r="1" spans="1:10" ht="15">
      <c r="A1" s="322" t="s">
        <v>196</v>
      </c>
      <c r="B1" s="323"/>
      <c r="C1" s="323"/>
      <c r="D1" s="323"/>
      <c r="E1" s="323"/>
      <c r="F1" s="324"/>
      <c r="G1" s="325"/>
      <c r="H1" s="314" t="s">
        <v>197</v>
      </c>
      <c r="I1" s="325"/>
      <c r="J1" s="325"/>
    </row>
    <row r="2" spans="1:10" ht="15">
      <c r="A2" s="322"/>
      <c r="B2" s="323"/>
      <c r="C2" s="323"/>
      <c r="D2" s="323"/>
      <c r="E2" s="323"/>
      <c r="F2" s="324"/>
      <c r="G2" s="325"/>
      <c r="H2" s="314"/>
      <c r="I2" s="325"/>
      <c r="J2" s="325"/>
    </row>
    <row r="3" spans="1:10" ht="15">
      <c r="A3" s="326"/>
      <c r="B3" s="323"/>
      <c r="C3" s="323"/>
      <c r="D3" s="323"/>
      <c r="E3" s="323"/>
      <c r="F3" s="327"/>
      <c r="G3" s="328"/>
      <c r="H3" s="329"/>
      <c r="I3" s="346"/>
      <c r="J3" s="330"/>
    </row>
    <row r="4" spans="1:10" ht="15">
      <c r="A4" s="326"/>
      <c r="B4" s="323"/>
      <c r="C4" s="323"/>
      <c r="D4" s="323"/>
      <c r="E4" s="323"/>
      <c r="F4" s="323"/>
      <c r="G4" s="330"/>
      <c r="H4" s="330"/>
      <c r="I4" s="330"/>
      <c r="J4" s="331"/>
    </row>
    <row r="5" spans="1:10" ht="62.25">
      <c r="A5" s="332" t="s">
        <v>97</v>
      </c>
      <c r="B5" s="332" t="s">
        <v>4</v>
      </c>
      <c r="C5" s="332" t="s">
        <v>5</v>
      </c>
      <c r="D5" s="332" t="s">
        <v>98</v>
      </c>
      <c r="E5" s="332" t="s">
        <v>6</v>
      </c>
      <c r="F5" s="332" t="s">
        <v>7</v>
      </c>
      <c r="G5" s="332" t="s">
        <v>8</v>
      </c>
      <c r="H5" s="332" t="s">
        <v>9</v>
      </c>
      <c r="I5" s="332" t="s">
        <v>10</v>
      </c>
      <c r="J5" s="332" t="s">
        <v>11</v>
      </c>
    </row>
    <row r="6" spans="1:10" ht="30.75">
      <c r="A6" s="333" t="s">
        <v>12</v>
      </c>
      <c r="B6" s="334" t="s">
        <v>198</v>
      </c>
      <c r="C6" s="184"/>
      <c r="D6" s="333" t="s">
        <v>13</v>
      </c>
      <c r="E6" s="333">
        <v>1</v>
      </c>
      <c r="F6" s="335"/>
      <c r="G6" s="336"/>
      <c r="H6" s="337">
        <f>(F6*G6)+F6</f>
        <v>0</v>
      </c>
      <c r="I6" s="337">
        <f>E6*F6</f>
        <v>0</v>
      </c>
      <c r="J6" s="337">
        <f>(I6*G6)+I6</f>
        <v>0</v>
      </c>
    </row>
    <row r="7" spans="1:10" ht="15">
      <c r="A7" s="338"/>
      <c r="B7" s="339"/>
      <c r="C7" s="340"/>
      <c r="D7" s="340"/>
      <c r="E7" s="340"/>
      <c r="F7" s="340"/>
      <c r="G7" s="340"/>
      <c r="H7" s="190" t="s">
        <v>139</v>
      </c>
      <c r="I7" s="341">
        <f>SUM(I6:I6)</f>
        <v>0</v>
      </c>
      <c r="J7" s="342">
        <f>SUM(J6:J6)</f>
        <v>0</v>
      </c>
    </row>
    <row r="8" spans="1:10" ht="15">
      <c r="A8" s="343"/>
      <c r="B8" s="340"/>
      <c r="C8" s="340"/>
      <c r="D8" s="340"/>
      <c r="E8" s="344"/>
      <c r="F8" s="340"/>
      <c r="G8" s="340" t="s">
        <v>140</v>
      </c>
      <c r="H8" s="340"/>
      <c r="I8" s="345"/>
      <c r="J8" s="342">
        <f>J7-I7</f>
        <v>0</v>
      </c>
    </row>
  </sheetData>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J8"/>
  <sheetViews>
    <sheetView workbookViewId="0" topLeftCell="A1">
      <selection activeCell="B21" sqref="B21"/>
    </sheetView>
  </sheetViews>
  <sheetFormatPr defaultColWidth="9.140625" defaultRowHeight="12.75"/>
  <cols>
    <col min="2" max="2" width="38.57421875" style="0" customWidth="1"/>
    <col min="3" max="3" width="16.140625" style="0" customWidth="1"/>
  </cols>
  <sheetData>
    <row r="1" spans="1:10" ht="15">
      <c r="A1" s="322" t="s">
        <v>203</v>
      </c>
      <c r="B1" s="323"/>
      <c r="C1" s="323"/>
      <c r="D1" s="323"/>
      <c r="E1" s="323"/>
      <c r="F1" s="324"/>
      <c r="G1" s="325"/>
      <c r="H1" s="314" t="s">
        <v>205</v>
      </c>
      <c r="I1" s="325"/>
      <c r="J1" s="325"/>
    </row>
    <row r="2" spans="1:10" ht="15">
      <c r="A2" s="322"/>
      <c r="B2" s="323"/>
      <c r="C2" s="323"/>
      <c r="D2" s="323"/>
      <c r="E2" s="323"/>
      <c r="F2" s="324"/>
      <c r="G2" s="325"/>
      <c r="H2" s="314"/>
      <c r="I2" s="325"/>
      <c r="J2" s="325"/>
    </row>
    <row r="3" spans="1:10" ht="15">
      <c r="A3" s="326"/>
      <c r="B3" s="323"/>
      <c r="C3" s="323"/>
      <c r="D3" s="323"/>
      <c r="E3" s="323"/>
      <c r="F3" s="327"/>
      <c r="G3" s="328"/>
      <c r="H3" s="329"/>
      <c r="I3" s="346"/>
      <c r="J3" s="330"/>
    </row>
    <row r="4" spans="1:10" ht="15">
      <c r="A4" s="326"/>
      <c r="B4" s="323"/>
      <c r="C4" s="323"/>
      <c r="D4" s="323"/>
      <c r="E4" s="323"/>
      <c r="F4" s="323"/>
      <c r="G4" s="330"/>
      <c r="H4" s="330"/>
      <c r="I4" s="330"/>
      <c r="J4" s="331"/>
    </row>
    <row r="5" spans="1:10" ht="62.25">
      <c r="A5" s="332" t="s">
        <v>97</v>
      </c>
      <c r="B5" s="332" t="s">
        <v>4</v>
      </c>
      <c r="C5" s="332" t="s">
        <v>5</v>
      </c>
      <c r="D5" s="332" t="s">
        <v>98</v>
      </c>
      <c r="E5" s="332" t="s">
        <v>6</v>
      </c>
      <c r="F5" s="332" t="s">
        <v>7</v>
      </c>
      <c r="G5" s="332" t="s">
        <v>8</v>
      </c>
      <c r="H5" s="332" t="s">
        <v>9</v>
      </c>
      <c r="I5" s="332" t="s">
        <v>10</v>
      </c>
      <c r="J5" s="332" t="s">
        <v>11</v>
      </c>
    </row>
    <row r="6" spans="1:10" ht="15">
      <c r="A6" s="333" t="s">
        <v>12</v>
      </c>
      <c r="B6" s="334" t="s">
        <v>204</v>
      </c>
      <c r="C6" s="184"/>
      <c r="D6" s="333" t="s">
        <v>13</v>
      </c>
      <c r="E6" s="333">
        <v>1</v>
      </c>
      <c r="F6" s="335"/>
      <c r="G6" s="336"/>
      <c r="H6" s="337">
        <f>(F6*G6)+F6</f>
        <v>0</v>
      </c>
      <c r="I6" s="337">
        <f>E6*F6</f>
        <v>0</v>
      </c>
      <c r="J6" s="337">
        <f>(I6*G6)+I6</f>
        <v>0</v>
      </c>
    </row>
    <row r="7" spans="1:10" ht="15">
      <c r="A7" s="338"/>
      <c r="B7" s="339"/>
      <c r="C7" s="340"/>
      <c r="D7" s="340"/>
      <c r="E7" s="340"/>
      <c r="F7" s="340"/>
      <c r="G7" s="340"/>
      <c r="H7" s="190" t="s">
        <v>139</v>
      </c>
      <c r="I7" s="341">
        <f>SUM(I6:I6)</f>
        <v>0</v>
      </c>
      <c r="J7" s="342">
        <f>SUM(J6:J6)</f>
        <v>0</v>
      </c>
    </row>
    <row r="8" spans="1:10" ht="15">
      <c r="A8" s="343"/>
      <c r="B8" s="340"/>
      <c r="C8" s="340"/>
      <c r="D8" s="340"/>
      <c r="E8" s="344"/>
      <c r="F8" s="340"/>
      <c r="G8" s="340" t="s">
        <v>140</v>
      </c>
      <c r="H8" s="340"/>
      <c r="I8" s="345"/>
      <c r="J8" s="342">
        <f>J7-I7</f>
        <v>0</v>
      </c>
    </row>
  </sheetData>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8"/>
  <sheetViews>
    <sheetView workbookViewId="0" topLeftCell="A1">
      <selection activeCell="D19" sqref="D19"/>
    </sheetView>
  </sheetViews>
  <sheetFormatPr defaultColWidth="9.140625" defaultRowHeight="12.75"/>
  <cols>
    <col min="1" max="1" width="7.7109375" style="0" customWidth="1"/>
    <col min="2" max="2" width="42.28125" style="0" customWidth="1"/>
    <col min="3" max="3" width="16.28125" style="0" customWidth="1"/>
    <col min="4" max="4" width="7.28125" style="0" customWidth="1"/>
  </cols>
  <sheetData>
    <row r="1" spans="1:10" ht="15">
      <c r="A1" s="322" t="s">
        <v>207</v>
      </c>
      <c r="B1" s="323"/>
      <c r="C1" s="323"/>
      <c r="D1" s="323"/>
      <c r="E1" s="323"/>
      <c r="F1" s="324"/>
      <c r="G1" s="325"/>
      <c r="H1" s="314" t="s">
        <v>206</v>
      </c>
      <c r="I1" s="325"/>
      <c r="J1" s="325"/>
    </row>
    <row r="2" spans="1:10" ht="15">
      <c r="A2" s="322"/>
      <c r="B2" s="323"/>
      <c r="C2" s="323"/>
      <c r="D2" s="323"/>
      <c r="E2" s="323"/>
      <c r="F2" s="324"/>
      <c r="G2" s="325"/>
      <c r="H2" s="314"/>
      <c r="I2" s="325"/>
      <c r="J2" s="325"/>
    </row>
    <row r="3" spans="1:10" ht="15">
      <c r="A3" s="326"/>
      <c r="B3" s="323"/>
      <c r="C3" s="323"/>
      <c r="D3" s="323"/>
      <c r="E3" s="323"/>
      <c r="F3" s="327"/>
      <c r="G3" s="328"/>
      <c r="H3" s="329"/>
      <c r="I3" s="346"/>
      <c r="J3" s="330"/>
    </row>
    <row r="4" spans="1:10" ht="15">
      <c r="A4" s="326"/>
      <c r="B4" s="323"/>
      <c r="C4" s="323"/>
      <c r="D4" s="323"/>
      <c r="E4" s="323"/>
      <c r="F4" s="323"/>
      <c r="G4" s="330"/>
      <c r="H4" s="330"/>
      <c r="I4" s="330"/>
      <c r="J4" s="331"/>
    </row>
    <row r="5" spans="1:10" ht="46.5">
      <c r="A5" s="332" t="s">
        <v>97</v>
      </c>
      <c r="B5" s="332" t="s">
        <v>4</v>
      </c>
      <c r="C5" s="332" t="s">
        <v>5</v>
      </c>
      <c r="D5" s="332" t="s">
        <v>98</v>
      </c>
      <c r="E5" s="332" t="s">
        <v>6</v>
      </c>
      <c r="F5" s="332" t="s">
        <v>7</v>
      </c>
      <c r="G5" s="332" t="s">
        <v>8</v>
      </c>
      <c r="H5" s="332" t="s">
        <v>9</v>
      </c>
      <c r="I5" s="332" t="s">
        <v>10</v>
      </c>
      <c r="J5" s="332" t="s">
        <v>11</v>
      </c>
    </row>
    <row r="6" spans="1:10" ht="30.75">
      <c r="A6" s="333" t="s">
        <v>12</v>
      </c>
      <c r="B6" s="334" t="s">
        <v>208</v>
      </c>
      <c r="C6" s="184"/>
      <c r="D6" s="333" t="s">
        <v>13</v>
      </c>
      <c r="E6" s="333">
        <v>1</v>
      </c>
      <c r="F6" s="335"/>
      <c r="G6" s="336"/>
      <c r="H6" s="337">
        <f>(F6*G6)+F6</f>
        <v>0</v>
      </c>
      <c r="I6" s="337">
        <f>E6*F6</f>
        <v>0</v>
      </c>
      <c r="J6" s="337">
        <f>(I6*G6)+I6</f>
        <v>0</v>
      </c>
    </row>
    <row r="7" spans="1:10" ht="15">
      <c r="A7" s="338"/>
      <c r="B7" s="339"/>
      <c r="C7" s="340"/>
      <c r="D7" s="340"/>
      <c r="E7" s="340"/>
      <c r="F7" s="340"/>
      <c r="G7" s="340"/>
      <c r="H7" s="190" t="s">
        <v>139</v>
      </c>
      <c r="I7" s="341">
        <f>SUM(I6:I6)</f>
        <v>0</v>
      </c>
      <c r="J7" s="342">
        <f>SUM(J6:J6)</f>
        <v>0</v>
      </c>
    </row>
    <row r="8" spans="1:10" ht="15">
      <c r="A8" s="343"/>
      <c r="B8" s="340"/>
      <c r="C8" s="340"/>
      <c r="D8" s="340"/>
      <c r="E8" s="344"/>
      <c r="F8" s="340"/>
      <c r="G8" s="340" t="s">
        <v>140</v>
      </c>
      <c r="H8" s="340"/>
      <c r="I8" s="345"/>
      <c r="J8" s="342">
        <f>J7-I7</f>
        <v>0</v>
      </c>
    </row>
  </sheetData>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E20" sqref="E20"/>
    </sheetView>
  </sheetViews>
  <sheetFormatPr defaultColWidth="9.140625" defaultRowHeight="12.75"/>
  <cols>
    <col min="1" max="1" width="6.57421875" style="0" customWidth="1"/>
    <col min="2" max="2" width="35.8515625" style="0" customWidth="1"/>
    <col min="3" max="3" width="22.7109375" style="0" customWidth="1"/>
  </cols>
  <sheetData>
    <row r="1" spans="1:10" ht="15">
      <c r="A1" s="322" t="s">
        <v>209</v>
      </c>
      <c r="B1" s="323"/>
      <c r="C1" s="323"/>
      <c r="D1" s="323"/>
      <c r="E1" s="323"/>
      <c r="F1" s="324"/>
      <c r="G1" s="325"/>
      <c r="H1" s="314" t="s">
        <v>211</v>
      </c>
      <c r="I1" s="325"/>
      <c r="J1" s="325"/>
    </row>
    <row r="2" spans="1:10" ht="15">
      <c r="A2" s="322"/>
      <c r="B2" s="323"/>
      <c r="C2" s="323"/>
      <c r="D2" s="323"/>
      <c r="E2" s="323"/>
      <c r="F2" s="324"/>
      <c r="G2" s="325"/>
      <c r="H2" s="314"/>
      <c r="I2" s="325"/>
      <c r="J2" s="325"/>
    </row>
    <row r="3" spans="1:10" ht="15">
      <c r="A3" s="326"/>
      <c r="B3" s="323"/>
      <c r="C3" s="323"/>
      <c r="D3" s="323"/>
      <c r="E3" s="323"/>
      <c r="F3" s="327"/>
      <c r="G3" s="328"/>
      <c r="H3" s="329"/>
      <c r="I3" s="346"/>
      <c r="J3" s="330"/>
    </row>
    <row r="4" spans="1:10" ht="15">
      <c r="A4" s="326"/>
      <c r="B4" s="323"/>
      <c r="C4" s="323"/>
      <c r="D4" s="323"/>
      <c r="E4" s="323"/>
      <c r="F4" s="323"/>
      <c r="G4" s="330"/>
      <c r="H4" s="330"/>
      <c r="I4" s="330"/>
      <c r="J4" s="331"/>
    </row>
    <row r="5" spans="1:10" ht="46.5">
      <c r="A5" s="332" t="s">
        <v>97</v>
      </c>
      <c r="B5" s="332" t="s">
        <v>4</v>
      </c>
      <c r="C5" s="332" t="s">
        <v>5</v>
      </c>
      <c r="D5" s="332" t="s">
        <v>98</v>
      </c>
      <c r="E5" s="332" t="s">
        <v>6</v>
      </c>
      <c r="F5" s="332" t="s">
        <v>7</v>
      </c>
      <c r="G5" s="332" t="s">
        <v>8</v>
      </c>
      <c r="H5" s="332" t="s">
        <v>9</v>
      </c>
      <c r="I5" s="332" t="s">
        <v>10</v>
      </c>
      <c r="J5" s="332" t="s">
        <v>11</v>
      </c>
    </row>
    <row r="6" spans="1:10" ht="78.75" customHeight="1">
      <c r="A6" s="333" t="s">
        <v>12</v>
      </c>
      <c r="B6" s="334" t="s">
        <v>210</v>
      </c>
      <c r="C6" s="184"/>
      <c r="D6" s="293" t="s">
        <v>13</v>
      </c>
      <c r="E6" s="293">
        <v>3</v>
      </c>
      <c r="F6" s="348"/>
      <c r="G6" s="296"/>
      <c r="H6" s="295">
        <f>(F6*G6)+F6</f>
        <v>0</v>
      </c>
      <c r="I6" s="295">
        <f>E6*F6</f>
        <v>0</v>
      </c>
      <c r="J6" s="295">
        <f>(I6*G6)+I6</f>
        <v>0</v>
      </c>
    </row>
    <row r="7" spans="1:10" ht="15">
      <c r="A7" s="338"/>
      <c r="B7" s="339"/>
      <c r="C7" s="340"/>
      <c r="D7" s="349"/>
      <c r="E7" s="349"/>
      <c r="F7" s="349"/>
      <c r="G7" s="349"/>
      <c r="H7" s="350" t="s">
        <v>139</v>
      </c>
      <c r="I7" s="351">
        <f>SUM(I6:I6)</f>
        <v>0</v>
      </c>
      <c r="J7" s="352">
        <f>SUM(J6:J6)</f>
        <v>0</v>
      </c>
    </row>
    <row r="8" spans="1:10" ht="15">
      <c r="A8" s="343"/>
      <c r="B8" s="340"/>
      <c r="C8" s="340"/>
      <c r="D8" s="349"/>
      <c r="E8" s="353"/>
      <c r="F8" s="349"/>
      <c r="G8" s="349" t="s">
        <v>140</v>
      </c>
      <c r="H8" s="349"/>
      <c r="I8" s="354"/>
      <c r="J8" s="352">
        <f>J7-I7</f>
        <v>0</v>
      </c>
    </row>
  </sheetData>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6"/>
  <sheetViews>
    <sheetView zoomScale="75" zoomScaleNormal="75" workbookViewId="0" topLeftCell="A1">
      <selection activeCell="F17" sqref="F17"/>
    </sheetView>
  </sheetViews>
  <sheetFormatPr defaultColWidth="9.140625" defaultRowHeight="12.75"/>
  <cols>
    <col min="1" max="1" width="3.421875" style="0" customWidth="1"/>
    <col min="2" max="2" width="56.28125" style="0" customWidth="1"/>
    <col min="6" max="6" width="9.00390625" style="0" customWidth="1"/>
    <col min="8" max="8" width="10.28125" style="0" bestFit="1" customWidth="1"/>
    <col min="10" max="10" width="10.28125" style="0" bestFit="1" customWidth="1"/>
    <col min="11" max="11" width="11.7109375" style="77" customWidth="1"/>
  </cols>
  <sheetData>
    <row r="1" spans="1:11" ht="15">
      <c r="A1" s="27"/>
      <c r="B1" s="27"/>
      <c r="C1" s="27"/>
      <c r="D1" s="27"/>
      <c r="E1" s="27"/>
      <c r="F1" s="27"/>
      <c r="G1" s="27"/>
      <c r="H1" s="314" t="s">
        <v>215</v>
      </c>
      <c r="I1" s="28"/>
      <c r="J1" s="27"/>
      <c r="K1" s="82"/>
    </row>
    <row r="2" spans="1:11" ht="12.75">
      <c r="A2" s="27"/>
      <c r="B2" s="29" t="s">
        <v>93</v>
      </c>
      <c r="C2" s="29"/>
      <c r="D2" s="27"/>
      <c r="E2" s="27"/>
      <c r="F2" s="27"/>
      <c r="G2" s="27"/>
      <c r="H2" s="27"/>
      <c r="I2" s="27"/>
      <c r="J2" s="27"/>
      <c r="K2" s="82"/>
    </row>
    <row r="3" spans="1:11" ht="12.75">
      <c r="A3" s="27"/>
      <c r="B3" s="27"/>
      <c r="C3" s="27"/>
      <c r="D3" s="27"/>
      <c r="E3" s="27"/>
      <c r="F3" s="27"/>
      <c r="G3" s="27"/>
      <c r="H3" s="27"/>
      <c r="I3" s="27"/>
      <c r="J3" s="27"/>
      <c r="K3" s="82"/>
    </row>
    <row r="4" spans="1:11" ht="66.75" customHeight="1">
      <c r="A4" s="83" t="s">
        <v>26</v>
      </c>
      <c r="B4" s="83" t="s">
        <v>4</v>
      </c>
      <c r="C4" s="83" t="s">
        <v>5</v>
      </c>
      <c r="D4" s="83" t="s">
        <v>27</v>
      </c>
      <c r="E4" s="83" t="s">
        <v>53</v>
      </c>
      <c r="F4" s="111" t="s">
        <v>7</v>
      </c>
      <c r="G4" s="105" t="s">
        <v>28</v>
      </c>
      <c r="H4" s="111" t="s">
        <v>10</v>
      </c>
      <c r="I4" s="112" t="s">
        <v>8</v>
      </c>
      <c r="J4" s="111" t="s">
        <v>11</v>
      </c>
      <c r="K4" s="83" t="s">
        <v>85</v>
      </c>
    </row>
    <row r="5" spans="1:11" s="97" customFormat="1" ht="11.25" customHeight="1">
      <c r="A5" s="96" t="s">
        <v>12</v>
      </c>
      <c r="B5" s="96" t="s">
        <v>16</v>
      </c>
      <c r="C5" s="96" t="s">
        <v>17</v>
      </c>
      <c r="D5" s="96" t="s">
        <v>18</v>
      </c>
      <c r="E5" s="96" t="s">
        <v>19</v>
      </c>
      <c r="F5" s="96" t="s">
        <v>20</v>
      </c>
      <c r="G5" s="96" t="s">
        <v>21</v>
      </c>
      <c r="H5" s="96" t="s">
        <v>22</v>
      </c>
      <c r="I5" s="96" t="s">
        <v>23</v>
      </c>
      <c r="J5" s="96" t="s">
        <v>24</v>
      </c>
      <c r="K5" s="96" t="s">
        <v>25</v>
      </c>
    </row>
    <row r="6" spans="1:11" ht="62.25" customHeight="1">
      <c r="A6" s="30" t="s">
        <v>12</v>
      </c>
      <c r="B6" s="31" t="s">
        <v>52</v>
      </c>
      <c r="C6" s="32"/>
      <c r="D6" s="30" t="s">
        <v>29</v>
      </c>
      <c r="E6" s="30">
        <v>10</v>
      </c>
      <c r="F6" s="33"/>
      <c r="G6" s="33">
        <f aca="true" t="shared" si="0" ref="G6:G11">(F6*I6)+F6</f>
        <v>0</v>
      </c>
      <c r="H6" s="33">
        <f aca="true" t="shared" si="1" ref="H6:H11">E6*F6</f>
        <v>0</v>
      </c>
      <c r="I6" s="34"/>
      <c r="J6" s="33">
        <f aca="true" t="shared" si="2" ref="J6:J11">(H6*I6)+H6</f>
        <v>0</v>
      </c>
      <c r="K6" s="39" t="s">
        <v>69</v>
      </c>
    </row>
    <row r="7" spans="1:11" ht="70.5" customHeight="1">
      <c r="A7" s="30" t="s">
        <v>16</v>
      </c>
      <c r="B7" s="35" t="s">
        <v>91</v>
      </c>
      <c r="C7" s="36"/>
      <c r="D7" s="37" t="s">
        <v>29</v>
      </c>
      <c r="E7" s="30">
        <v>20</v>
      </c>
      <c r="F7" s="38"/>
      <c r="G7" s="33">
        <f t="shared" si="0"/>
        <v>0</v>
      </c>
      <c r="H7" s="33">
        <f t="shared" si="1"/>
        <v>0</v>
      </c>
      <c r="I7" s="34"/>
      <c r="J7" s="33">
        <f t="shared" si="2"/>
        <v>0</v>
      </c>
      <c r="K7" s="40" t="s">
        <v>30</v>
      </c>
    </row>
    <row r="8" spans="1:11" ht="64.5" customHeight="1">
      <c r="A8" s="30" t="s">
        <v>17</v>
      </c>
      <c r="B8" s="35" t="s">
        <v>92</v>
      </c>
      <c r="C8" s="36"/>
      <c r="D8" s="37" t="s">
        <v>29</v>
      </c>
      <c r="E8" s="30">
        <v>25</v>
      </c>
      <c r="F8" s="38"/>
      <c r="G8" s="33">
        <f t="shared" si="0"/>
        <v>0</v>
      </c>
      <c r="H8" s="33">
        <f t="shared" si="1"/>
        <v>0</v>
      </c>
      <c r="I8" s="34"/>
      <c r="J8" s="33">
        <f t="shared" si="2"/>
        <v>0</v>
      </c>
      <c r="K8" s="40" t="s">
        <v>30</v>
      </c>
    </row>
    <row r="9" spans="1:11" ht="51" customHeight="1">
      <c r="A9" s="30" t="s">
        <v>18</v>
      </c>
      <c r="B9" s="35" t="s">
        <v>51</v>
      </c>
      <c r="C9" s="36"/>
      <c r="D9" s="37" t="s">
        <v>29</v>
      </c>
      <c r="E9" s="30">
        <v>2</v>
      </c>
      <c r="F9" s="38"/>
      <c r="G9" s="33">
        <f t="shared" si="0"/>
        <v>0</v>
      </c>
      <c r="H9" s="33">
        <f t="shared" si="1"/>
        <v>0</v>
      </c>
      <c r="I9" s="34"/>
      <c r="J9" s="33">
        <f t="shared" si="2"/>
        <v>0</v>
      </c>
      <c r="K9" s="40" t="s">
        <v>30</v>
      </c>
    </row>
    <row r="10" spans="1:11" ht="27">
      <c r="A10" s="30" t="s">
        <v>19</v>
      </c>
      <c r="B10" s="35" t="s">
        <v>89</v>
      </c>
      <c r="C10" s="36"/>
      <c r="D10" s="37" t="s">
        <v>29</v>
      </c>
      <c r="E10" s="37">
        <v>10</v>
      </c>
      <c r="F10" s="38"/>
      <c r="G10" s="33">
        <f t="shared" si="0"/>
        <v>0</v>
      </c>
      <c r="H10" s="33">
        <f t="shared" si="1"/>
        <v>0</v>
      </c>
      <c r="I10" s="34"/>
      <c r="J10" s="33">
        <f t="shared" si="2"/>
        <v>0</v>
      </c>
      <c r="K10" s="39" t="s">
        <v>39</v>
      </c>
    </row>
    <row r="11" spans="1:11" ht="36.75" customHeight="1">
      <c r="A11" s="30" t="s">
        <v>20</v>
      </c>
      <c r="B11" s="35" t="s">
        <v>55</v>
      </c>
      <c r="C11" s="36"/>
      <c r="D11" s="37" t="s">
        <v>29</v>
      </c>
      <c r="E11" s="37">
        <v>5</v>
      </c>
      <c r="F11" s="38"/>
      <c r="G11" s="33">
        <f t="shared" si="0"/>
        <v>0</v>
      </c>
      <c r="H11" s="33">
        <f t="shared" si="1"/>
        <v>0</v>
      </c>
      <c r="I11" s="34"/>
      <c r="J11" s="33">
        <f t="shared" si="2"/>
        <v>0</v>
      </c>
      <c r="K11" s="40" t="s">
        <v>35</v>
      </c>
    </row>
    <row r="12" spans="1:11" ht="12.75">
      <c r="A12" s="41"/>
      <c r="B12" s="42" t="s">
        <v>68</v>
      </c>
      <c r="C12" s="42"/>
      <c r="D12" s="42"/>
      <c r="E12" s="42"/>
      <c r="F12" s="42"/>
      <c r="G12" s="114"/>
      <c r="H12" s="279">
        <f>SUM(H6:H11)</f>
        <v>0</v>
      </c>
      <c r="I12" s="280"/>
      <c r="J12" s="281">
        <f>SUM(J6:J11)</f>
        <v>0</v>
      </c>
      <c r="K12" s="84"/>
    </row>
    <row r="13" spans="1:11" ht="12.75">
      <c r="A13" s="43"/>
      <c r="B13" s="44"/>
      <c r="C13" s="43"/>
      <c r="D13" s="43"/>
      <c r="E13" s="43"/>
      <c r="F13" s="43"/>
      <c r="G13" s="359" t="s">
        <v>164</v>
      </c>
      <c r="H13" s="360"/>
      <c r="I13" s="282">
        <f>J12-H12</f>
        <v>0</v>
      </c>
      <c r="J13" s="45"/>
      <c r="K13" s="85"/>
    </row>
    <row r="14" spans="1:11" ht="13.5">
      <c r="A14" s="27"/>
      <c r="B14" s="46" t="s">
        <v>67</v>
      </c>
      <c r="C14" s="46"/>
      <c r="D14" s="47"/>
      <c r="E14" s="48"/>
      <c r="F14" s="47"/>
      <c r="G14" s="47"/>
      <c r="H14" s="27"/>
      <c r="I14" s="27"/>
      <c r="J14" s="27"/>
      <c r="K14" s="82"/>
    </row>
    <row r="15" spans="1:11" ht="13.5">
      <c r="A15" s="27"/>
      <c r="B15" s="47"/>
      <c r="C15" s="47"/>
      <c r="D15" s="47"/>
      <c r="E15" s="47"/>
      <c r="F15" s="47"/>
      <c r="G15" s="47"/>
      <c r="H15" s="27"/>
      <c r="I15" s="27"/>
      <c r="J15" s="27"/>
      <c r="K15" s="82"/>
    </row>
    <row r="16" ht="12.75">
      <c r="B16" s="206" t="s">
        <v>216</v>
      </c>
    </row>
  </sheetData>
  <sheetProtection/>
  <mergeCells count="1">
    <mergeCell ref="G13:H13"/>
  </mergeCells>
  <printOptions/>
  <pageMargins left="0" right="0" top="0" bottom="0"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J12"/>
  <sheetViews>
    <sheetView workbookViewId="0" topLeftCell="A1">
      <selection activeCell="H2" sqref="H2:I2"/>
    </sheetView>
  </sheetViews>
  <sheetFormatPr defaultColWidth="9.140625" defaultRowHeight="12.75"/>
  <cols>
    <col min="1" max="1" width="2.7109375" style="0" customWidth="1"/>
    <col min="2" max="2" width="64.7109375" style="0" customWidth="1"/>
    <col min="4" max="4" width="5.421875" style="0" customWidth="1"/>
    <col min="5" max="5" width="5.8515625" style="0" customWidth="1"/>
    <col min="6" max="6" width="7.140625" style="0" customWidth="1"/>
    <col min="7" max="7" width="6.7109375" style="0" customWidth="1"/>
    <col min="8" max="8" width="8.140625" style="0" bestFit="1" customWidth="1"/>
    <col min="9" max="9" width="5.00390625" style="0" customWidth="1"/>
  </cols>
  <sheetData>
    <row r="1" spans="6:10" ht="15">
      <c r="F1" s="49"/>
      <c r="G1" s="314" t="s">
        <v>175</v>
      </c>
      <c r="H1" s="49"/>
      <c r="I1" s="50"/>
      <c r="J1" s="49"/>
    </row>
    <row r="2" spans="1:10" ht="12.75">
      <c r="A2" s="51" t="s">
        <v>86</v>
      </c>
      <c r="F2" s="49"/>
      <c r="G2" s="99" t="s">
        <v>71</v>
      </c>
      <c r="H2" s="361" t="s">
        <v>33</v>
      </c>
      <c r="I2" s="362"/>
      <c r="J2" s="49"/>
    </row>
    <row r="3" spans="1:10" ht="15">
      <c r="A3" s="52"/>
      <c r="D3" s="53"/>
      <c r="F3" s="49"/>
      <c r="G3" s="49"/>
      <c r="H3" s="49"/>
      <c r="I3" s="50"/>
      <c r="J3" s="49"/>
    </row>
    <row r="4" spans="1:10" ht="12.75">
      <c r="A4" s="54"/>
      <c r="B4" s="55"/>
      <c r="C4" s="55"/>
      <c r="D4" s="55"/>
      <c r="E4" s="55"/>
      <c r="F4" s="55"/>
      <c r="G4" s="55"/>
      <c r="H4" s="55"/>
      <c r="I4" s="55"/>
      <c r="J4" s="55"/>
    </row>
    <row r="5" spans="1:10" ht="30.75">
      <c r="A5" s="86" t="s">
        <v>26</v>
      </c>
      <c r="B5" s="86" t="s">
        <v>4</v>
      </c>
      <c r="C5" s="86" t="s">
        <v>5</v>
      </c>
      <c r="D5" s="86" t="s">
        <v>27</v>
      </c>
      <c r="E5" s="86" t="s">
        <v>72</v>
      </c>
      <c r="F5" s="87" t="s">
        <v>7</v>
      </c>
      <c r="G5" s="88" t="s">
        <v>28</v>
      </c>
      <c r="H5" s="87" t="s">
        <v>10</v>
      </c>
      <c r="I5" s="89" t="s">
        <v>8</v>
      </c>
      <c r="J5" s="87" t="s">
        <v>11</v>
      </c>
    </row>
    <row r="6" spans="1:10" ht="12.75">
      <c r="A6" s="90" t="s">
        <v>12</v>
      </c>
      <c r="B6" s="90" t="s">
        <v>16</v>
      </c>
      <c r="C6" s="90"/>
      <c r="D6" s="90" t="s">
        <v>17</v>
      </c>
      <c r="E6" s="90" t="s">
        <v>18</v>
      </c>
      <c r="F6" s="90" t="s">
        <v>19</v>
      </c>
      <c r="G6" s="90" t="s">
        <v>20</v>
      </c>
      <c r="H6" s="90" t="s">
        <v>21</v>
      </c>
      <c r="I6" s="90" t="s">
        <v>22</v>
      </c>
      <c r="J6" s="90" t="s">
        <v>23</v>
      </c>
    </row>
    <row r="7" spans="1:10" ht="87" customHeight="1">
      <c r="A7" s="57" t="s">
        <v>12</v>
      </c>
      <c r="B7" s="58" t="s">
        <v>87</v>
      </c>
      <c r="C7" s="58"/>
      <c r="D7" s="57" t="s">
        <v>29</v>
      </c>
      <c r="E7" s="59">
        <v>30</v>
      </c>
      <c r="F7" s="60"/>
      <c r="G7" s="61">
        <f>(F7*I7)+F7</f>
        <v>0</v>
      </c>
      <c r="H7" s="60">
        <f>E7*F7</f>
        <v>0</v>
      </c>
      <c r="I7" s="62"/>
      <c r="J7" s="61">
        <f>(H7*I7)+H7</f>
        <v>0</v>
      </c>
    </row>
    <row r="8" spans="1:10" s="75" customFormat="1" ht="82.5" customHeight="1">
      <c r="A8" s="57" t="s">
        <v>16</v>
      </c>
      <c r="B8" s="58" t="s">
        <v>88</v>
      </c>
      <c r="C8" s="58"/>
      <c r="D8" s="57" t="s">
        <v>29</v>
      </c>
      <c r="E8" s="59">
        <v>20</v>
      </c>
      <c r="F8" s="60"/>
      <c r="G8" s="61">
        <f>(F8*I8)+F8</f>
        <v>0</v>
      </c>
      <c r="H8" s="60">
        <f>E8*F8</f>
        <v>0</v>
      </c>
      <c r="I8" s="62"/>
      <c r="J8" s="61">
        <f>(H8*I8)+H8</f>
        <v>0</v>
      </c>
    </row>
    <row r="9" spans="1:10" s="75" customFormat="1" ht="82.5" customHeight="1">
      <c r="A9" s="57" t="s">
        <v>17</v>
      </c>
      <c r="B9" s="58" t="s">
        <v>182</v>
      </c>
      <c r="C9" s="58"/>
      <c r="D9" s="57" t="s">
        <v>29</v>
      </c>
      <c r="E9" s="59">
        <v>30</v>
      </c>
      <c r="F9" s="60"/>
      <c r="G9" s="61">
        <f>(F9*I9)+F9</f>
        <v>0</v>
      </c>
      <c r="H9" s="60">
        <f>E9*F9</f>
        <v>0</v>
      </c>
      <c r="I9" s="62"/>
      <c r="J9" s="61">
        <f>(H9*I9)+H9</f>
        <v>0</v>
      </c>
    </row>
    <row r="10" spans="1:10" ht="13.5" thickBot="1">
      <c r="A10" s="63"/>
      <c r="B10" s="64"/>
      <c r="C10" s="64"/>
      <c r="D10" s="65"/>
      <c r="E10" s="115"/>
      <c r="F10" s="115"/>
      <c r="G10" s="116" t="s">
        <v>14</v>
      </c>
      <c r="H10" s="117">
        <f>SUM(H7:H9)</f>
        <v>0</v>
      </c>
      <c r="I10" s="66"/>
      <c r="J10" s="67">
        <f>SUM(J7:J9)</f>
        <v>0</v>
      </c>
    </row>
    <row r="11" spans="1:10" ht="13.5" thickBot="1">
      <c r="A11" s="68"/>
      <c r="B11" s="68"/>
      <c r="C11" s="68"/>
      <c r="D11" s="68"/>
      <c r="E11" s="118"/>
      <c r="F11" s="119" t="s">
        <v>96</v>
      </c>
      <c r="G11" s="157"/>
      <c r="H11" s="157">
        <f>J10-H10</f>
        <v>0</v>
      </c>
      <c r="I11" s="69"/>
      <c r="J11" s="69"/>
    </row>
    <row r="12" spans="1:10" ht="13.5">
      <c r="A12" s="68"/>
      <c r="B12" s="71" t="s">
        <v>67</v>
      </c>
      <c r="C12" s="71"/>
      <c r="D12" s="72"/>
      <c r="E12" s="73"/>
      <c r="F12" s="73"/>
      <c r="G12" s="73"/>
      <c r="H12" s="70"/>
      <c r="I12" s="69"/>
      <c r="J12" s="68"/>
    </row>
  </sheetData>
  <mergeCells count="1">
    <mergeCell ref="H2:I2"/>
  </mergeCells>
  <printOptions/>
  <pageMargins left="0.6299212598425197" right="0.5905511811023623"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14"/>
  <sheetViews>
    <sheetView workbookViewId="0" topLeftCell="A1">
      <selection activeCell="B19" sqref="B19"/>
    </sheetView>
  </sheetViews>
  <sheetFormatPr defaultColWidth="9.140625" defaultRowHeight="12.75"/>
  <cols>
    <col min="1" max="1" width="3.28125" style="0" customWidth="1"/>
    <col min="2" max="2" width="57.421875" style="0" customWidth="1"/>
    <col min="3" max="3" width="6.140625" style="0" customWidth="1"/>
    <col min="4" max="4" width="6.28125" style="0" customWidth="1"/>
    <col min="5" max="5" width="9.140625" style="49" customWidth="1"/>
    <col min="6" max="6" width="7.28125" style="49" customWidth="1"/>
    <col min="7" max="7" width="16.421875" style="49" bestFit="1" customWidth="1"/>
    <col min="8" max="8" width="7.28125" style="50" customWidth="1"/>
    <col min="9" max="9" width="11.140625" style="49" customWidth="1"/>
  </cols>
  <sheetData>
    <row r="1" ht="15">
      <c r="G1" s="314" t="s">
        <v>181</v>
      </c>
    </row>
    <row r="2" spans="1:8" ht="12.75">
      <c r="A2" s="51" t="s">
        <v>90</v>
      </c>
      <c r="B2" s="51"/>
      <c r="D2" s="51"/>
      <c r="F2" s="76" t="s">
        <v>85</v>
      </c>
      <c r="G2" s="363" t="s">
        <v>33</v>
      </c>
      <c r="H2" s="364"/>
    </row>
    <row r="3" spans="1:9" ht="12.75">
      <c r="A3" s="56"/>
      <c r="B3" s="56"/>
      <c r="C3" s="56"/>
      <c r="D3" s="56"/>
      <c r="E3" s="56"/>
      <c r="F3" s="56"/>
      <c r="G3" s="56"/>
      <c r="H3" s="56"/>
      <c r="I3" s="56"/>
    </row>
    <row r="4" spans="1:9" s="81" customFormat="1" ht="18.75" customHeight="1">
      <c r="A4" s="86" t="s">
        <v>26</v>
      </c>
      <c r="B4" s="86" t="s">
        <v>4</v>
      </c>
      <c r="C4" s="86" t="s">
        <v>27</v>
      </c>
      <c r="D4" s="110" t="s">
        <v>53</v>
      </c>
      <c r="E4" s="87" t="s">
        <v>7</v>
      </c>
      <c r="F4" s="88" t="s">
        <v>28</v>
      </c>
      <c r="G4" s="87" t="s">
        <v>10</v>
      </c>
      <c r="H4" s="89" t="s">
        <v>8</v>
      </c>
      <c r="I4" s="87" t="s">
        <v>11</v>
      </c>
    </row>
    <row r="5" spans="1:9" s="97" customFormat="1" ht="8.25">
      <c r="A5" s="106" t="s">
        <v>12</v>
      </c>
      <c r="B5" s="106" t="s">
        <v>16</v>
      </c>
      <c r="C5" s="106" t="s">
        <v>17</v>
      </c>
      <c r="D5" s="106" t="s">
        <v>18</v>
      </c>
      <c r="E5" s="106" t="s">
        <v>19</v>
      </c>
      <c r="F5" s="106" t="s">
        <v>20</v>
      </c>
      <c r="G5" s="106" t="s">
        <v>21</v>
      </c>
      <c r="H5" s="106" t="s">
        <v>22</v>
      </c>
      <c r="I5" s="106" t="s">
        <v>23</v>
      </c>
    </row>
    <row r="6" spans="1:9" ht="152.25" customHeight="1">
      <c r="A6" s="78" t="s">
        <v>12</v>
      </c>
      <c r="B6" s="104" t="s">
        <v>94</v>
      </c>
      <c r="C6" s="57" t="s">
        <v>81</v>
      </c>
      <c r="D6" s="57">
        <v>10</v>
      </c>
      <c r="E6" s="60"/>
      <c r="F6" s="60">
        <f>(E6*H6)+E6</f>
        <v>0</v>
      </c>
      <c r="G6" s="60">
        <f>D6*E6</f>
        <v>0</v>
      </c>
      <c r="H6" s="62"/>
      <c r="I6" s="60">
        <f>(G6*H6)+G6</f>
        <v>0</v>
      </c>
    </row>
    <row r="7" spans="1:9" ht="15">
      <c r="A7" s="79"/>
      <c r="B7" s="80" t="s">
        <v>14</v>
      </c>
      <c r="C7" s="107"/>
      <c r="D7" s="108"/>
      <c r="E7" s="252"/>
      <c r="F7" s="109"/>
      <c r="G7" s="253">
        <f>SUM(G6)</f>
        <v>0</v>
      </c>
      <c r="H7" s="254"/>
      <c r="I7" s="256">
        <f>SUM(I6)</f>
        <v>0</v>
      </c>
    </row>
    <row r="8" spans="7:9" ht="13.5">
      <c r="G8" s="255" t="s">
        <v>96</v>
      </c>
      <c r="H8" s="365">
        <f>I7-G7</f>
        <v>0</v>
      </c>
      <c r="I8" s="366"/>
    </row>
    <row r="9" spans="1:10" ht="13.5">
      <c r="A9" s="68"/>
      <c r="B9" s="71" t="s">
        <v>67</v>
      </c>
      <c r="C9" s="71"/>
      <c r="D9" s="72"/>
      <c r="E9" s="73"/>
      <c r="F9" s="73"/>
      <c r="G9" s="73"/>
      <c r="H9" s="70"/>
      <c r="I9" s="69"/>
      <c r="J9" s="68"/>
    </row>
    <row r="10" spans="7:9" ht="15.75">
      <c r="G10" s="238"/>
      <c r="H10" s="49"/>
      <c r="I10"/>
    </row>
    <row r="11" spans="7:9" ht="12.75">
      <c r="G11" s="50"/>
      <c r="H11" s="49"/>
      <c r="I11"/>
    </row>
    <row r="12" spans="7:9" ht="12.75">
      <c r="G12" s="50"/>
      <c r="H12" s="49"/>
      <c r="I12"/>
    </row>
    <row r="13" spans="7:9" ht="12.75">
      <c r="G13" s="50"/>
      <c r="H13" s="49"/>
      <c r="I13"/>
    </row>
    <row r="14" spans="7:9" ht="12.75">
      <c r="G14" s="50"/>
      <c r="H14" s="49"/>
      <c r="I14"/>
    </row>
  </sheetData>
  <mergeCells count="2">
    <mergeCell ref="G2:H2"/>
    <mergeCell ref="H8:I8"/>
  </mergeCells>
  <printOptions/>
  <pageMargins left="0.5905511811023623" right="0.5905511811023623" top="0.984251968503937" bottom="0.984251968503937" header="0" footer="0"/>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K15"/>
  <sheetViews>
    <sheetView workbookViewId="0" topLeftCell="C1">
      <selection activeCell="M6" sqref="M6"/>
    </sheetView>
  </sheetViews>
  <sheetFormatPr defaultColWidth="9.140625" defaultRowHeight="12.75"/>
  <cols>
    <col min="1" max="1" width="3.57421875" style="240" customWidth="1"/>
    <col min="2" max="2" width="54.7109375" style="240" customWidth="1"/>
    <col min="3" max="3" width="5.57421875" style="240" customWidth="1"/>
    <col min="4" max="4" width="4.7109375" style="240" customWidth="1"/>
    <col min="5" max="5" width="9.140625" style="240" customWidth="1"/>
    <col min="6" max="6" width="6.7109375" style="240" customWidth="1"/>
    <col min="7" max="7" width="9.140625" style="240" customWidth="1"/>
    <col min="8" max="8" width="11.8515625" style="240" bestFit="1" customWidth="1"/>
    <col min="9" max="9" width="10.8515625" style="240" customWidth="1"/>
    <col min="10" max="10" width="10.8515625" style="154" customWidth="1"/>
    <col min="11" max="16384" width="9.140625" style="240" customWidth="1"/>
  </cols>
  <sheetData>
    <row r="1" spans="1:9" ht="15">
      <c r="A1" s="210"/>
      <c r="B1" s="210"/>
      <c r="C1" s="210"/>
      <c r="D1" s="210"/>
      <c r="E1" s="210"/>
      <c r="F1" s="210"/>
      <c r="G1" s="314" t="s">
        <v>180</v>
      </c>
      <c r="H1" s="210"/>
      <c r="I1" s="210"/>
    </row>
    <row r="2" ht="12.75">
      <c r="B2" s="206" t="s">
        <v>122</v>
      </c>
    </row>
    <row r="4" spans="1:10" s="242" customFormat="1" ht="12.75">
      <c r="A4" s="241" t="s">
        <v>26</v>
      </c>
      <c r="B4" s="137" t="s">
        <v>100</v>
      </c>
      <c r="C4" s="137" t="s">
        <v>101</v>
      </c>
      <c r="D4" s="138" t="s">
        <v>53</v>
      </c>
      <c r="E4" s="139" t="s">
        <v>102</v>
      </c>
      <c r="F4" s="139" t="s">
        <v>103</v>
      </c>
      <c r="G4" s="139" t="s">
        <v>104</v>
      </c>
      <c r="H4" s="139" t="s">
        <v>10</v>
      </c>
      <c r="I4" s="139" t="s">
        <v>11</v>
      </c>
      <c r="J4" s="155" t="s">
        <v>85</v>
      </c>
    </row>
    <row r="5" spans="1:11" s="242" customFormat="1" ht="159" customHeight="1">
      <c r="A5" s="241" t="s">
        <v>12</v>
      </c>
      <c r="B5" s="275" t="s">
        <v>141</v>
      </c>
      <c r="C5" s="137" t="s">
        <v>106</v>
      </c>
      <c r="D5" s="243">
        <v>1</v>
      </c>
      <c r="E5" s="158"/>
      <c r="F5" s="141"/>
      <c r="G5" s="203">
        <f>(E5*F5)+E5</f>
        <v>0</v>
      </c>
      <c r="H5" s="204">
        <f>(D5*E5)</f>
        <v>0</v>
      </c>
      <c r="I5" s="204">
        <f>(H5*F5)+H5</f>
        <v>0</v>
      </c>
      <c r="J5" s="156" t="s">
        <v>113</v>
      </c>
      <c r="K5" s="355"/>
    </row>
    <row r="6" spans="1:10" ht="172.5" customHeight="1">
      <c r="A6" s="241" t="s">
        <v>16</v>
      </c>
      <c r="B6" s="104" t="s">
        <v>105</v>
      </c>
      <c r="C6" s="137" t="s">
        <v>106</v>
      </c>
      <c r="D6" s="140">
        <v>7</v>
      </c>
      <c r="E6" s="158"/>
      <c r="F6" s="141"/>
      <c r="G6" s="203">
        <f>(E6*F6)+E6</f>
        <v>0</v>
      </c>
      <c r="H6" s="204">
        <f>(D6*E6)</f>
        <v>0</v>
      </c>
      <c r="I6" s="204">
        <f>(H6*F6)+H6</f>
        <v>0</v>
      </c>
      <c r="J6" s="156" t="s">
        <v>113</v>
      </c>
    </row>
    <row r="7" spans="1:10" ht="36" customHeight="1">
      <c r="A7" s="241" t="s">
        <v>17</v>
      </c>
      <c r="B7" s="142" t="s">
        <v>107</v>
      </c>
      <c r="C7" s="139" t="s">
        <v>108</v>
      </c>
      <c r="D7" s="143">
        <v>1</v>
      </c>
      <c r="E7" s="159"/>
      <c r="F7" s="144"/>
      <c r="G7" s="203">
        <f>(E7*F7)+E7</f>
        <v>0</v>
      </c>
      <c r="H7" s="204">
        <f>(D7*E7)</f>
        <v>0</v>
      </c>
      <c r="I7" s="204">
        <f>(H7*F7)+H7</f>
        <v>0</v>
      </c>
      <c r="J7" s="156" t="s">
        <v>31</v>
      </c>
    </row>
    <row r="8" spans="1:10" ht="30.75" customHeight="1">
      <c r="A8" s="241" t="s">
        <v>18</v>
      </c>
      <c r="B8" s="145" t="s">
        <v>109</v>
      </c>
      <c r="C8" s="137" t="s">
        <v>108</v>
      </c>
      <c r="D8" s="146">
        <v>1</v>
      </c>
      <c r="E8" s="160"/>
      <c r="F8" s="244"/>
      <c r="G8" s="203">
        <f>(E8*F8)+E8</f>
        <v>0</v>
      </c>
      <c r="H8" s="204">
        <f>(D8*E8)</f>
        <v>0</v>
      </c>
      <c r="I8" s="204">
        <f>(H8*F8)+H8</f>
        <v>0</v>
      </c>
      <c r="J8" s="156" t="s">
        <v>114</v>
      </c>
    </row>
    <row r="9" spans="1:10" ht="33.75" customHeight="1">
      <c r="A9" s="241" t="s">
        <v>19</v>
      </c>
      <c r="B9" s="145" t="s">
        <v>110</v>
      </c>
      <c r="C9" s="137" t="s">
        <v>108</v>
      </c>
      <c r="D9" s="146">
        <v>1</v>
      </c>
      <c r="E9" s="160"/>
      <c r="F9" s="244"/>
      <c r="G9" s="203">
        <f>(E9*F9)+E9</f>
        <v>0</v>
      </c>
      <c r="H9" s="204">
        <f>(D9*E9)</f>
        <v>0</v>
      </c>
      <c r="I9" s="204">
        <f>(H9*F9)+H9</f>
        <v>0</v>
      </c>
      <c r="J9" s="156" t="s">
        <v>114</v>
      </c>
    </row>
    <row r="10" spans="1:9" ht="18" customHeight="1">
      <c r="A10" s="245"/>
      <c r="B10" s="147" t="s">
        <v>118</v>
      </c>
      <c r="C10" s="147"/>
      <c r="D10" s="148"/>
      <c r="E10" s="161"/>
      <c r="F10" s="162"/>
      <c r="G10" s="161"/>
      <c r="H10" s="249">
        <f>SUM(H5:H9)</f>
        <v>0</v>
      </c>
      <c r="I10" s="250">
        <f>SUM(I5:I9)</f>
        <v>0</v>
      </c>
    </row>
    <row r="11" spans="1:9" ht="18" customHeight="1">
      <c r="A11" s="246"/>
      <c r="B11" s="153"/>
      <c r="C11" s="153"/>
      <c r="D11" s="153"/>
      <c r="E11" s="283"/>
      <c r="F11" s="284" t="s">
        <v>112</v>
      </c>
      <c r="G11" s="284"/>
      <c r="H11" s="285">
        <f>I10-H10</f>
        <v>0</v>
      </c>
      <c r="I11" s="251"/>
    </row>
    <row r="12" spans="2:9" ht="12.75" customHeight="1">
      <c r="B12" s="149" t="s">
        <v>111</v>
      </c>
      <c r="C12" s="150"/>
      <c r="D12" s="150"/>
      <c r="E12" s="151"/>
      <c r="F12" s="151"/>
      <c r="G12" s="151"/>
      <c r="I12" s="247"/>
    </row>
    <row r="13" spans="2:7" ht="26.25">
      <c r="B13" s="313" t="s">
        <v>160</v>
      </c>
      <c r="C13" s="150"/>
      <c r="D13" s="150"/>
      <c r="E13" s="150"/>
      <c r="F13" s="150"/>
      <c r="G13" s="150"/>
    </row>
    <row r="14" spans="2:7" ht="12.75">
      <c r="B14" s="239"/>
      <c r="C14" s="150"/>
      <c r="D14" s="150"/>
      <c r="E14" s="150"/>
      <c r="F14" s="150"/>
      <c r="G14" s="150"/>
    </row>
    <row r="15" spans="2:7" ht="12.75">
      <c r="B15" s="248"/>
      <c r="E15" s="150"/>
      <c r="F15" s="150"/>
      <c r="G15" s="150"/>
    </row>
  </sheetData>
  <printOptions/>
  <pageMargins left="0.3937007874015748" right="0.5905511811023623" top="0.1968503937007874"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25"/>
  <sheetViews>
    <sheetView tabSelected="1" workbookViewId="0" topLeftCell="A4">
      <selection activeCell="A15" sqref="A15:IV15"/>
    </sheetView>
  </sheetViews>
  <sheetFormatPr defaultColWidth="9.140625" defaultRowHeight="12.75"/>
  <cols>
    <col min="1" max="1" width="4.28125" style="0" customWidth="1"/>
    <col min="2" max="2" width="57.57421875" style="0" bestFit="1" customWidth="1"/>
    <col min="9" max="10" width="10.28125" style="0" bestFit="1" customWidth="1"/>
  </cols>
  <sheetData>
    <row r="1" spans="1:10" ht="15">
      <c r="A1" s="120" t="s">
        <v>136</v>
      </c>
      <c r="B1" s="3"/>
      <c r="C1" s="3"/>
      <c r="D1" s="3"/>
      <c r="E1" s="3"/>
      <c r="F1" s="314" t="s">
        <v>217</v>
      </c>
      <c r="I1" s="122"/>
      <c r="J1" s="122"/>
    </row>
    <row r="2" spans="1:8" ht="13.5">
      <c r="A2" s="120"/>
      <c r="B2" s="3"/>
      <c r="C2" s="3"/>
      <c r="D2" s="3"/>
      <c r="E2" s="3"/>
      <c r="G2" s="165" t="s">
        <v>85</v>
      </c>
      <c r="H2" s="166" t="s">
        <v>30</v>
      </c>
    </row>
    <row r="3" spans="1:10" ht="13.5">
      <c r="A3" s="120"/>
      <c r="B3" s="3"/>
      <c r="C3" s="3"/>
      <c r="D3" s="3"/>
      <c r="E3" s="3"/>
      <c r="F3" s="3"/>
      <c r="G3" t="s">
        <v>123</v>
      </c>
      <c r="I3" s="123"/>
      <c r="J3" s="124"/>
    </row>
    <row r="4" spans="1:10" ht="30.75">
      <c r="A4" s="126" t="s">
        <v>97</v>
      </c>
      <c r="B4" s="126" t="s">
        <v>124</v>
      </c>
      <c r="C4" s="126" t="s">
        <v>5</v>
      </c>
      <c r="D4" s="126" t="s">
        <v>98</v>
      </c>
      <c r="E4" s="126" t="s">
        <v>6</v>
      </c>
      <c r="F4" s="126" t="s">
        <v>7</v>
      </c>
      <c r="G4" s="126" t="s">
        <v>8</v>
      </c>
      <c r="H4" s="126" t="s">
        <v>9</v>
      </c>
      <c r="I4" s="126" t="s">
        <v>10</v>
      </c>
      <c r="J4" s="126" t="s">
        <v>11</v>
      </c>
    </row>
    <row r="5" spans="1:10" ht="22.5" customHeight="1">
      <c r="A5" s="167" t="s">
        <v>12</v>
      </c>
      <c r="B5" s="168" t="s">
        <v>125</v>
      </c>
      <c r="C5" s="169"/>
      <c r="D5" s="127" t="s">
        <v>13</v>
      </c>
      <c r="E5" s="135">
        <v>3</v>
      </c>
      <c r="F5" s="277"/>
      <c r="G5" s="128"/>
      <c r="H5" s="129">
        <f>(F5*G5)+F5</f>
        <v>0</v>
      </c>
      <c r="I5" s="129">
        <f>E5*F5</f>
        <v>0</v>
      </c>
      <c r="J5" s="129">
        <f>(I5*G5)+I5</f>
        <v>0</v>
      </c>
    </row>
    <row r="6" spans="1:10" ht="32.25" customHeight="1">
      <c r="A6" s="167" t="s">
        <v>16</v>
      </c>
      <c r="B6" s="170" t="s">
        <v>126</v>
      </c>
      <c r="C6" s="169"/>
      <c r="D6" s="127" t="s">
        <v>13</v>
      </c>
      <c r="E6" s="135">
        <v>2</v>
      </c>
      <c r="F6" s="277"/>
      <c r="G6" s="128"/>
      <c r="H6" s="129">
        <f aca="true" t="shared" si="0" ref="H6:H17">(F6*G6)+F6</f>
        <v>0</v>
      </c>
      <c r="I6" s="129">
        <f aca="true" t="shared" si="1" ref="I6:I17">E6*F6</f>
        <v>0</v>
      </c>
      <c r="J6" s="129">
        <f aca="true" t="shared" si="2" ref="J6:J17">(I6*G6)+I6</f>
        <v>0</v>
      </c>
    </row>
    <row r="7" spans="1:10" ht="36" customHeight="1">
      <c r="A7" s="167" t="s">
        <v>17</v>
      </c>
      <c r="B7" s="376" t="s">
        <v>222</v>
      </c>
      <c r="C7" s="169"/>
      <c r="D7" s="127" t="s">
        <v>13</v>
      </c>
      <c r="E7" s="135">
        <v>2</v>
      </c>
      <c r="F7" s="277"/>
      <c r="G7" s="128"/>
      <c r="H7" s="129">
        <f t="shared" si="0"/>
        <v>0</v>
      </c>
      <c r="I7" s="129">
        <f t="shared" si="1"/>
        <v>0</v>
      </c>
      <c r="J7" s="129">
        <f t="shared" si="2"/>
        <v>0</v>
      </c>
    </row>
    <row r="8" spans="1:10" ht="22.5" customHeight="1">
      <c r="A8" s="167" t="s">
        <v>18</v>
      </c>
      <c r="B8" s="168" t="s">
        <v>127</v>
      </c>
      <c r="C8" s="169"/>
      <c r="D8" s="127" t="s">
        <v>13</v>
      </c>
      <c r="E8" s="135">
        <v>3</v>
      </c>
      <c r="F8" s="277"/>
      <c r="G8" s="128"/>
      <c r="H8" s="129">
        <f t="shared" si="0"/>
        <v>0</v>
      </c>
      <c r="I8" s="129">
        <f t="shared" si="1"/>
        <v>0</v>
      </c>
      <c r="J8" s="129">
        <f t="shared" si="2"/>
        <v>0</v>
      </c>
    </row>
    <row r="9" spans="1:10" ht="24.75" customHeight="1">
      <c r="A9" s="167" t="s">
        <v>19</v>
      </c>
      <c r="B9" s="168" t="s">
        <v>128</v>
      </c>
      <c r="C9" s="169"/>
      <c r="D9" s="127" t="s">
        <v>13</v>
      </c>
      <c r="E9" s="135">
        <v>5</v>
      </c>
      <c r="F9" s="277"/>
      <c r="G9" s="128"/>
      <c r="H9" s="129">
        <f t="shared" si="0"/>
        <v>0</v>
      </c>
      <c r="I9" s="129">
        <f t="shared" si="1"/>
        <v>0</v>
      </c>
      <c r="J9" s="129">
        <f t="shared" si="2"/>
        <v>0</v>
      </c>
    </row>
    <row r="10" spans="1:10" ht="36" customHeight="1">
      <c r="A10" s="167" t="s">
        <v>20</v>
      </c>
      <c r="B10" s="170" t="s">
        <v>129</v>
      </c>
      <c r="C10" s="171"/>
      <c r="D10" s="127" t="s">
        <v>13</v>
      </c>
      <c r="E10" s="135">
        <v>5</v>
      </c>
      <c r="F10" s="277"/>
      <c r="G10" s="128"/>
      <c r="H10" s="129">
        <f t="shared" si="0"/>
        <v>0</v>
      </c>
      <c r="I10" s="129">
        <f t="shared" si="1"/>
        <v>0</v>
      </c>
      <c r="J10" s="129">
        <f t="shared" si="2"/>
        <v>0</v>
      </c>
    </row>
    <row r="11" spans="1:10" ht="36" customHeight="1">
      <c r="A11" s="167" t="s">
        <v>21</v>
      </c>
      <c r="B11" s="170" t="s">
        <v>130</v>
      </c>
      <c r="C11" s="171"/>
      <c r="D11" s="127" t="s">
        <v>13</v>
      </c>
      <c r="E11" s="135">
        <v>5</v>
      </c>
      <c r="F11" s="277"/>
      <c r="G11" s="128"/>
      <c r="H11" s="129">
        <f t="shared" si="0"/>
        <v>0</v>
      </c>
      <c r="I11" s="129">
        <f t="shared" si="1"/>
        <v>0</v>
      </c>
      <c r="J11" s="129">
        <f t="shared" si="2"/>
        <v>0</v>
      </c>
    </row>
    <row r="12" spans="1:10" ht="21.75" customHeight="1">
      <c r="A12" s="167" t="s">
        <v>22</v>
      </c>
      <c r="B12" s="168" t="s">
        <v>131</v>
      </c>
      <c r="C12" s="171"/>
      <c r="D12" s="127" t="s">
        <v>13</v>
      </c>
      <c r="E12" s="135">
        <v>6</v>
      </c>
      <c r="F12" s="277"/>
      <c r="G12" s="128"/>
      <c r="H12" s="129">
        <f t="shared" si="0"/>
        <v>0</v>
      </c>
      <c r="I12" s="129">
        <f t="shared" si="1"/>
        <v>0</v>
      </c>
      <c r="J12" s="129">
        <f t="shared" si="2"/>
        <v>0</v>
      </c>
    </row>
    <row r="13" spans="1:10" ht="21" customHeight="1">
      <c r="A13" s="167" t="s">
        <v>23</v>
      </c>
      <c r="B13" s="168" t="s">
        <v>132</v>
      </c>
      <c r="C13" s="171"/>
      <c r="D13" s="127" t="s">
        <v>13</v>
      </c>
      <c r="E13" s="135">
        <v>6</v>
      </c>
      <c r="F13" s="277"/>
      <c r="G13" s="128"/>
      <c r="H13" s="129">
        <f t="shared" si="0"/>
        <v>0</v>
      </c>
      <c r="I13" s="129">
        <f t="shared" si="1"/>
        <v>0</v>
      </c>
      <c r="J13" s="129">
        <f t="shared" si="2"/>
        <v>0</v>
      </c>
    </row>
    <row r="14" spans="1:10" ht="21" customHeight="1">
      <c r="A14" s="167" t="s">
        <v>24</v>
      </c>
      <c r="B14" s="168" t="s">
        <v>133</v>
      </c>
      <c r="C14" s="171"/>
      <c r="D14" s="127" t="s">
        <v>13</v>
      </c>
      <c r="E14" s="135">
        <v>1</v>
      </c>
      <c r="F14" s="277"/>
      <c r="G14" s="128"/>
      <c r="H14" s="129">
        <f t="shared" si="0"/>
        <v>0</v>
      </c>
      <c r="I14" s="129">
        <f t="shared" si="1"/>
        <v>0</v>
      </c>
      <c r="J14" s="129">
        <f t="shared" si="2"/>
        <v>0</v>
      </c>
    </row>
    <row r="15" spans="1:10" ht="23.25" customHeight="1">
      <c r="A15" s="167" t="s">
        <v>25</v>
      </c>
      <c r="B15" s="168" t="s">
        <v>134</v>
      </c>
      <c r="C15" s="171"/>
      <c r="D15" s="127" t="s">
        <v>13</v>
      </c>
      <c r="E15" s="135">
        <v>10</v>
      </c>
      <c r="F15" s="277"/>
      <c r="G15" s="128"/>
      <c r="H15" s="129">
        <f t="shared" si="0"/>
        <v>0</v>
      </c>
      <c r="I15" s="129">
        <f t="shared" si="1"/>
        <v>0</v>
      </c>
      <c r="J15" s="129">
        <f t="shared" si="2"/>
        <v>0</v>
      </c>
    </row>
    <row r="16" spans="1:10" ht="18.75" customHeight="1">
      <c r="A16" s="167" t="s">
        <v>43</v>
      </c>
      <c r="B16" s="168" t="s">
        <v>135</v>
      </c>
      <c r="C16" s="171"/>
      <c r="D16" s="127" t="s">
        <v>13</v>
      </c>
      <c r="E16" s="135">
        <v>1</v>
      </c>
      <c r="F16" s="277"/>
      <c r="G16" s="128"/>
      <c r="H16" s="129">
        <f t="shared" si="0"/>
        <v>0</v>
      </c>
      <c r="I16" s="129">
        <f t="shared" si="1"/>
        <v>0</v>
      </c>
      <c r="J16" s="129">
        <f t="shared" si="2"/>
        <v>0</v>
      </c>
    </row>
    <row r="17" spans="1:10" ht="29.25" customHeight="1">
      <c r="A17" s="167" t="s">
        <v>44</v>
      </c>
      <c r="B17" s="374" t="s">
        <v>219</v>
      </c>
      <c r="C17" s="172"/>
      <c r="D17" s="127" t="s">
        <v>13</v>
      </c>
      <c r="E17" s="135">
        <v>4</v>
      </c>
      <c r="F17" s="277"/>
      <c r="G17" s="128"/>
      <c r="H17" s="129">
        <f t="shared" si="0"/>
        <v>0</v>
      </c>
      <c r="I17" s="129">
        <f t="shared" si="1"/>
        <v>0</v>
      </c>
      <c r="J17" s="129">
        <f t="shared" si="2"/>
        <v>0</v>
      </c>
    </row>
    <row r="18" spans="1:10" ht="21" customHeight="1">
      <c r="A18" s="167" t="s">
        <v>34</v>
      </c>
      <c r="B18" s="375" t="s">
        <v>220</v>
      </c>
      <c r="C18" s="292"/>
      <c r="D18" s="293" t="s">
        <v>13</v>
      </c>
      <c r="E18" s="294">
        <v>4</v>
      </c>
      <c r="F18" s="295"/>
      <c r="G18" s="296"/>
      <c r="H18" s="295">
        <f>(F18*G18)+F18</f>
        <v>0</v>
      </c>
      <c r="I18" s="295">
        <f>E18*F18</f>
        <v>0</v>
      </c>
      <c r="J18" s="295">
        <f>(I18*G18)+I18</f>
        <v>0</v>
      </c>
    </row>
    <row r="19" spans="1:10" ht="21" customHeight="1">
      <c r="A19" s="167" t="s">
        <v>36</v>
      </c>
      <c r="B19" s="373" t="s">
        <v>218</v>
      </c>
      <c r="C19" s="292"/>
      <c r="D19" s="293" t="s">
        <v>13</v>
      </c>
      <c r="E19" s="294">
        <v>4</v>
      </c>
      <c r="F19" s="295"/>
      <c r="G19" s="296"/>
      <c r="H19" s="295">
        <f>(F19*G19)+F19</f>
        <v>0</v>
      </c>
      <c r="I19" s="295">
        <f>E19*F19</f>
        <v>0</v>
      </c>
      <c r="J19" s="295">
        <f>(I19*G19)+I19</f>
        <v>0</v>
      </c>
    </row>
    <row r="20" spans="1:10" ht="21" customHeight="1">
      <c r="A20" s="167" t="s">
        <v>37</v>
      </c>
      <c r="B20" s="373" t="s">
        <v>221</v>
      </c>
      <c r="C20" s="292"/>
      <c r="D20" s="293" t="s">
        <v>13</v>
      </c>
      <c r="E20" s="294">
        <v>4</v>
      </c>
      <c r="F20" s="295"/>
      <c r="G20" s="296"/>
      <c r="H20" s="295">
        <f>(F20*G20)+F20</f>
        <v>0</v>
      </c>
      <c r="I20" s="295">
        <f>E20*F20</f>
        <v>0</v>
      </c>
      <c r="J20" s="295">
        <f>(I20*G20)+I20</f>
        <v>0</v>
      </c>
    </row>
    <row r="21" spans="1:10" ht="21" customHeight="1">
      <c r="A21" s="126" t="s">
        <v>45</v>
      </c>
      <c r="B21" s="291" t="s">
        <v>168</v>
      </c>
      <c r="C21" s="292"/>
      <c r="D21" s="293" t="s">
        <v>13</v>
      </c>
      <c r="E21" s="297">
        <v>5</v>
      </c>
      <c r="F21" s="295"/>
      <c r="G21" s="296"/>
      <c r="H21" s="295">
        <f>(F21*G21)+F21</f>
        <v>0</v>
      </c>
      <c r="I21" s="295">
        <f>E21*F21</f>
        <v>0</v>
      </c>
      <c r="J21" s="295">
        <f>(I21*G21)+I21</f>
        <v>0</v>
      </c>
    </row>
    <row r="22" spans="1:10" ht="15" customHeight="1">
      <c r="A22" s="125"/>
      <c r="B22" s="173"/>
      <c r="C22" s="174"/>
      <c r="D22" s="174"/>
      <c r="E22" s="136"/>
      <c r="F22" s="174"/>
      <c r="G22" s="175"/>
      <c r="H22" s="176"/>
      <c r="I22" s="177">
        <f>SUM(I5:I21)</f>
        <v>0</v>
      </c>
      <c r="J22" s="178">
        <f>SUM(J5:J21)</f>
        <v>0</v>
      </c>
    </row>
    <row r="23" spans="1:10" ht="18" customHeight="1">
      <c r="A23" s="130"/>
      <c r="B23" s="179"/>
      <c r="C23" s="130"/>
      <c r="D23" s="130"/>
      <c r="E23" s="130"/>
      <c r="F23" s="130"/>
      <c r="G23" s="131" t="s">
        <v>99</v>
      </c>
      <c r="H23" s="132"/>
      <c r="I23" s="278">
        <f>J22-I22</f>
        <v>0</v>
      </c>
      <c r="J23" s="130"/>
    </row>
    <row r="24" spans="1:10" ht="19.5" customHeight="1">
      <c r="A24" s="46" t="s">
        <v>147</v>
      </c>
      <c r="C24" s="3"/>
      <c r="D24" s="3"/>
      <c r="E24" s="3"/>
      <c r="F24" s="3"/>
      <c r="G24" s="3"/>
      <c r="H24" s="133"/>
      <c r="I24" s="134"/>
      <c r="J24" s="3"/>
    </row>
    <row r="25" spans="1:10" ht="13.5">
      <c r="A25" s="205" t="s">
        <v>146</v>
      </c>
      <c r="B25" s="3"/>
      <c r="C25" s="3"/>
      <c r="D25" s="3"/>
      <c r="E25" s="3"/>
      <c r="F25" s="3"/>
      <c r="G25" s="3"/>
      <c r="H25" s="3"/>
      <c r="I25" s="3"/>
      <c r="J25" s="3"/>
    </row>
  </sheetData>
  <printOptions/>
  <pageMargins left="0.5905511811023623" right="0.5905511811023623"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N10"/>
  <sheetViews>
    <sheetView workbookViewId="0" topLeftCell="A1">
      <selection activeCell="F16" sqref="F16"/>
    </sheetView>
  </sheetViews>
  <sheetFormatPr defaultColWidth="9.140625" defaultRowHeight="12.75"/>
  <cols>
    <col min="1" max="1" width="2.8515625" style="0" customWidth="1"/>
    <col min="2" max="2" width="69.421875" style="0" customWidth="1"/>
    <col min="3" max="3" width="7.00390625" style="0" customWidth="1"/>
    <col min="4" max="4" width="4.00390625" style="0" customWidth="1"/>
    <col min="5" max="5" width="3.7109375" style="0" customWidth="1"/>
    <col min="6" max="6" width="9.00390625" style="0" customWidth="1"/>
    <col min="7" max="7" width="5.140625" style="0" bestFit="1" customWidth="1"/>
    <col min="8" max="8" width="8.00390625" style="0" customWidth="1"/>
    <col min="9" max="10" width="10.140625" style="0" bestFit="1" customWidth="1"/>
    <col min="14" max="14" width="11.28125" style="0" bestFit="1" customWidth="1"/>
  </cols>
  <sheetData>
    <row r="1" spans="1:13" ht="15">
      <c r="A1" s="120" t="s">
        <v>143</v>
      </c>
      <c r="B1" s="3"/>
      <c r="C1" s="3"/>
      <c r="D1" s="3"/>
      <c r="E1" s="3"/>
      <c r="F1" s="121"/>
      <c r="G1" s="122"/>
      <c r="H1" s="314" t="s">
        <v>179</v>
      </c>
      <c r="I1" s="122"/>
      <c r="J1" s="122"/>
      <c r="K1" s="122"/>
      <c r="L1" s="122"/>
      <c r="M1" s="122"/>
    </row>
    <row r="2" spans="1:13" ht="13.5">
      <c r="A2" s="120"/>
      <c r="B2" s="2"/>
      <c r="C2" s="3"/>
      <c r="D2" s="3"/>
      <c r="E2" s="3"/>
      <c r="F2" s="165" t="s">
        <v>85</v>
      </c>
      <c r="G2" s="180" t="s">
        <v>137</v>
      </c>
      <c r="H2" s="123"/>
      <c r="I2" s="4" t="s">
        <v>138</v>
      </c>
      <c r="K2" s="3"/>
      <c r="L2" s="3"/>
      <c r="M2" s="125"/>
    </row>
    <row r="3" spans="1:13" ht="13.5">
      <c r="A3" s="120"/>
      <c r="B3" s="3"/>
      <c r="C3" s="3"/>
      <c r="D3" s="3"/>
      <c r="E3" s="3"/>
      <c r="F3" s="3"/>
      <c r="J3" s="124"/>
      <c r="K3" s="3"/>
      <c r="L3" s="3"/>
      <c r="M3" s="125"/>
    </row>
    <row r="4" spans="1:13" ht="39">
      <c r="A4" s="182" t="s">
        <v>97</v>
      </c>
      <c r="B4" s="182" t="s">
        <v>4</v>
      </c>
      <c r="C4" s="182" t="s">
        <v>5</v>
      </c>
      <c r="D4" s="182" t="s">
        <v>98</v>
      </c>
      <c r="E4" s="182" t="s">
        <v>6</v>
      </c>
      <c r="F4" s="182" t="s">
        <v>7</v>
      </c>
      <c r="G4" s="182" t="s">
        <v>8</v>
      </c>
      <c r="H4" s="182" t="s">
        <v>9</v>
      </c>
      <c r="I4" s="182" t="s">
        <v>10</v>
      </c>
      <c r="J4" s="182" t="s">
        <v>11</v>
      </c>
      <c r="K4" s="3"/>
      <c r="L4" s="3"/>
      <c r="M4" s="3"/>
    </row>
    <row r="5" spans="1:13" ht="62.25" customHeight="1">
      <c r="A5" s="127" t="s">
        <v>12</v>
      </c>
      <c r="B5" s="185" t="s">
        <v>142</v>
      </c>
      <c r="C5" s="184"/>
      <c r="D5" s="127" t="s">
        <v>13</v>
      </c>
      <c r="E5" s="127">
        <v>5</v>
      </c>
      <c r="F5" s="183"/>
      <c r="G5" s="128"/>
      <c r="H5" s="129">
        <f>(F5*G5)+F5</f>
        <v>0</v>
      </c>
      <c r="I5" s="129">
        <f>E5*F5</f>
        <v>0</v>
      </c>
      <c r="J5" s="129">
        <f>(I5*G5)+I5</f>
        <v>0</v>
      </c>
      <c r="K5" s="130"/>
      <c r="L5" s="130"/>
      <c r="M5" s="130"/>
    </row>
    <row r="6" spans="1:14" ht="74.25" customHeight="1">
      <c r="A6" s="127">
        <v>2</v>
      </c>
      <c r="B6" s="185" t="s">
        <v>183</v>
      </c>
      <c r="C6" s="184"/>
      <c r="D6" s="127" t="s">
        <v>13</v>
      </c>
      <c r="E6" s="127">
        <v>5</v>
      </c>
      <c r="F6" s="183"/>
      <c r="G6" s="128"/>
      <c r="H6" s="129">
        <f>(F6*G6)+F6</f>
        <v>0</v>
      </c>
      <c r="I6" s="129">
        <f>E6*F6</f>
        <v>0</v>
      </c>
      <c r="J6" s="129">
        <f>(I6*G6)+I6</f>
        <v>0</v>
      </c>
      <c r="K6" s="3"/>
      <c r="L6" s="3"/>
      <c r="M6" s="3"/>
      <c r="N6" s="186"/>
    </row>
    <row r="7" spans="1:14" ht="15">
      <c r="A7" s="187"/>
      <c r="B7" s="188"/>
      <c r="C7" s="189"/>
      <c r="D7" s="189"/>
      <c r="E7" s="189"/>
      <c r="F7" s="189"/>
      <c r="G7" s="189"/>
      <c r="H7" s="190" t="s">
        <v>139</v>
      </c>
      <c r="I7" s="191">
        <f>SUM(I5:I6)</f>
        <v>0</v>
      </c>
      <c r="J7" s="192">
        <f>SUM(J5:J6)</f>
        <v>0</v>
      </c>
      <c r="K7" s="3"/>
      <c r="L7" s="3"/>
      <c r="M7" s="3"/>
      <c r="N7" s="152"/>
    </row>
    <row r="8" spans="1:13" ht="12.75">
      <c r="A8" s="193"/>
      <c r="B8" s="189"/>
      <c r="C8" s="189"/>
      <c r="D8" s="189"/>
      <c r="E8" s="194"/>
      <c r="F8" s="189"/>
      <c r="G8" s="195" t="s">
        <v>140</v>
      </c>
      <c r="H8" s="189"/>
      <c r="I8" s="196"/>
      <c r="J8" s="192">
        <f>J7-I7</f>
        <v>0</v>
      </c>
      <c r="K8" s="3"/>
      <c r="L8" s="3"/>
      <c r="M8" s="3"/>
    </row>
    <row r="10" ht="13.5">
      <c r="A10" s="205" t="s">
        <v>146</v>
      </c>
    </row>
  </sheetData>
  <printOptions/>
  <pageMargins left="0.75" right="0.75" top="1" bottom="1" header="0.5" footer="0.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L15"/>
  <sheetViews>
    <sheetView workbookViewId="0" topLeftCell="A1">
      <selection activeCell="E8" sqref="E8"/>
    </sheetView>
  </sheetViews>
  <sheetFormatPr defaultColWidth="9.140625" defaultRowHeight="12.75"/>
  <cols>
    <col min="1" max="1" width="2.8515625" style="0" customWidth="1"/>
    <col min="2" max="2" width="56.00390625" style="0" customWidth="1"/>
    <col min="3" max="3" width="7.00390625" style="97" customWidth="1"/>
    <col min="4" max="4" width="4.00390625" style="0" customWidth="1"/>
    <col min="5" max="5" width="5.140625" style="0" customWidth="1"/>
    <col min="6" max="6" width="9.28125" style="0" customWidth="1"/>
    <col min="7" max="7" width="5.140625" style="0" bestFit="1" customWidth="1"/>
    <col min="8" max="8" width="8.00390625" style="0" customWidth="1"/>
    <col min="9" max="9" width="9.8515625" style="0" customWidth="1"/>
    <col min="10" max="10" width="11.28125" style="0" customWidth="1"/>
    <col min="12" max="12" width="11.28125" style="0" bestFit="1" customWidth="1"/>
  </cols>
  <sheetData>
    <row r="1" ht="15">
      <c r="G1" s="314" t="s">
        <v>178</v>
      </c>
    </row>
    <row r="2" spans="1:11" ht="12.75">
      <c r="A2" s="98" t="s">
        <v>172</v>
      </c>
      <c r="B2" s="3"/>
      <c r="C2" s="198"/>
      <c r="D2" s="3"/>
      <c r="E2" s="3"/>
      <c r="F2" s="121"/>
      <c r="G2" s="122"/>
      <c r="I2" s="122"/>
      <c r="J2" s="164"/>
      <c r="K2" s="122"/>
    </row>
    <row r="3" spans="1:11" ht="13.5">
      <c r="A3" s="120"/>
      <c r="B3" s="2"/>
      <c r="C3" s="198"/>
      <c r="D3" s="3" t="s">
        <v>85</v>
      </c>
      <c r="E3" s="3"/>
      <c r="F3" s="311" t="s">
        <v>171</v>
      </c>
      <c r="G3" s="180"/>
      <c r="H3" s="123"/>
      <c r="I3" s="201"/>
      <c r="K3" s="125"/>
    </row>
    <row r="4" spans="1:11" ht="13.5">
      <c r="A4" s="120"/>
      <c r="C4" s="198"/>
      <c r="D4" s="3"/>
      <c r="E4" s="3"/>
      <c r="F4" s="232" t="s">
        <v>170</v>
      </c>
      <c r="J4" s="124"/>
      <c r="K4" s="125"/>
    </row>
    <row r="5" spans="1:11" ht="39">
      <c r="A5" s="182" t="s">
        <v>97</v>
      </c>
      <c r="B5" s="182" t="s">
        <v>4</v>
      </c>
      <c r="C5" s="182" t="s">
        <v>5</v>
      </c>
      <c r="D5" s="182" t="s">
        <v>98</v>
      </c>
      <c r="E5" s="182" t="s">
        <v>6</v>
      </c>
      <c r="F5" s="182" t="s">
        <v>7</v>
      </c>
      <c r="G5" s="182" t="s">
        <v>8</v>
      </c>
      <c r="H5" s="182" t="s">
        <v>9</v>
      </c>
      <c r="I5" s="182" t="s">
        <v>10</v>
      </c>
      <c r="J5" s="182" t="s">
        <v>11</v>
      </c>
      <c r="K5" s="3"/>
    </row>
    <row r="6" spans="1:11" s="232" customFormat="1" ht="45.75">
      <c r="A6" s="298" t="s">
        <v>12</v>
      </c>
      <c r="B6" s="308" t="s">
        <v>2</v>
      </c>
      <c r="C6" s="258"/>
      <c r="D6" s="257" t="s">
        <v>13</v>
      </c>
      <c r="E6" s="257">
        <v>3</v>
      </c>
      <c r="F6" s="259"/>
      <c r="G6" s="260"/>
      <c r="H6" s="261">
        <f>(F6*G6)+F6</f>
        <v>0</v>
      </c>
      <c r="I6" s="261">
        <f>E6*F6</f>
        <v>0</v>
      </c>
      <c r="J6" s="261">
        <f>(I6*G6)+I6</f>
        <v>0</v>
      </c>
      <c r="K6" s="262"/>
    </row>
    <row r="7" spans="1:11" ht="111.75" customHeight="1">
      <c r="A7" s="298" t="s">
        <v>16</v>
      </c>
      <c r="B7" s="309" t="s">
        <v>173</v>
      </c>
      <c r="C7" s="199"/>
      <c r="D7" s="127" t="s">
        <v>13</v>
      </c>
      <c r="E7" s="127">
        <v>2</v>
      </c>
      <c r="F7" s="183"/>
      <c r="G7" s="128"/>
      <c r="H7" s="129">
        <f>(F7*G7)+F7</f>
        <v>0</v>
      </c>
      <c r="I7" s="129">
        <f>E7*F7</f>
        <v>0</v>
      </c>
      <c r="J7" s="129">
        <f>(I7*G7)+I7</f>
        <v>0</v>
      </c>
      <c r="K7" s="130"/>
    </row>
    <row r="8" spans="1:11" ht="173.25" customHeight="1">
      <c r="A8" s="298" t="s">
        <v>17</v>
      </c>
      <c r="B8" s="310" t="s">
        <v>212</v>
      </c>
      <c r="C8" s="199"/>
      <c r="D8" s="127" t="s">
        <v>13</v>
      </c>
      <c r="E8" s="127">
        <v>1</v>
      </c>
      <c r="F8" s="183"/>
      <c r="G8" s="128"/>
      <c r="H8" s="129">
        <f>(F8*G8)+F8</f>
        <v>0</v>
      </c>
      <c r="I8" s="129">
        <f>E8*F8</f>
        <v>0</v>
      </c>
      <c r="J8" s="129">
        <f>(I8*G8)+I8</f>
        <v>0</v>
      </c>
      <c r="K8" s="130"/>
    </row>
    <row r="9" spans="1:12" ht="15">
      <c r="A9" s="187"/>
      <c r="B9" s="188"/>
      <c r="C9" s="200"/>
      <c r="D9" s="189"/>
      <c r="E9" s="189"/>
      <c r="F9" s="189"/>
      <c r="G9" s="189"/>
      <c r="H9" s="190" t="s">
        <v>139</v>
      </c>
      <c r="I9" s="191">
        <f>SUM(I6:I8)</f>
        <v>0</v>
      </c>
      <c r="J9" s="192">
        <f>SUM(J6:J8)</f>
        <v>0</v>
      </c>
      <c r="K9" s="3"/>
      <c r="L9" s="152"/>
    </row>
    <row r="10" spans="1:11" ht="12.75">
      <c r="A10" s="193"/>
      <c r="B10" s="189"/>
      <c r="C10" s="200"/>
      <c r="D10" s="189"/>
      <c r="E10" s="194"/>
      <c r="F10" s="189"/>
      <c r="G10" s="195" t="s">
        <v>140</v>
      </c>
      <c r="H10" s="189"/>
      <c r="I10" s="196"/>
      <c r="J10" s="192">
        <f>J9-I9</f>
        <v>0</v>
      </c>
      <c r="K10" s="3"/>
    </row>
    <row r="12" s="315" customFormat="1" ht="12.75">
      <c r="A12" s="317" t="s">
        <v>146</v>
      </c>
    </row>
    <row r="13" s="315" customFormat="1" ht="12.75">
      <c r="A13" s="315" t="s">
        <v>161</v>
      </c>
    </row>
    <row r="14" spans="1:10" s="316" customFormat="1" ht="37.5" customHeight="1">
      <c r="A14" s="367" t="s">
        <v>165</v>
      </c>
      <c r="B14" s="367"/>
      <c r="C14" s="367"/>
      <c r="D14" s="367"/>
      <c r="E14" s="367"/>
      <c r="F14" s="367"/>
      <c r="G14" s="367"/>
      <c r="H14" s="367"/>
      <c r="I14" s="367"/>
      <c r="J14" s="367"/>
    </row>
    <row r="15" spans="1:10" s="316" customFormat="1" ht="30.75" customHeight="1">
      <c r="A15" s="321"/>
      <c r="B15" s="347" t="s">
        <v>188</v>
      </c>
      <c r="C15" s="321"/>
      <c r="D15" s="321"/>
      <c r="E15" s="321"/>
      <c r="F15" s="321"/>
      <c r="G15" s="321"/>
      <c r="H15" s="321"/>
      <c r="I15" s="321"/>
      <c r="J15" s="321"/>
    </row>
  </sheetData>
  <mergeCells count="1">
    <mergeCell ref="A14:J14"/>
  </mergeCells>
  <printOptions/>
  <pageMargins left="0.984251968503937" right="0.984251968503937" top="0.3937007874015748" bottom="0.3937007874015748"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N11"/>
  <sheetViews>
    <sheetView workbookViewId="0" topLeftCell="A1">
      <selection activeCell="B14" sqref="B14"/>
    </sheetView>
  </sheetViews>
  <sheetFormatPr defaultColWidth="9.140625" defaultRowHeight="12.75"/>
  <cols>
    <col min="1" max="1" width="2.8515625" style="0" customWidth="1"/>
    <col min="2" max="2" width="61.7109375" style="0" customWidth="1"/>
    <col min="3" max="3" width="12.28125" style="97" customWidth="1"/>
    <col min="4" max="4" width="4.00390625" style="0" customWidth="1"/>
    <col min="5" max="5" width="5.421875" style="0" customWidth="1"/>
    <col min="6" max="6" width="7.7109375" style="0" customWidth="1"/>
    <col min="7" max="7" width="6.00390625" style="0" customWidth="1"/>
    <col min="8" max="8" width="8.00390625" style="0" customWidth="1"/>
    <col min="9" max="10" width="10.140625" style="0" bestFit="1" customWidth="1"/>
    <col min="14" max="14" width="11.28125" style="0" bestFit="1" customWidth="1"/>
  </cols>
  <sheetData>
    <row r="1" spans="1:13" ht="15">
      <c r="A1" s="120" t="s">
        <v>163</v>
      </c>
      <c r="B1" s="3"/>
      <c r="C1" s="198"/>
      <c r="D1" s="3"/>
      <c r="E1" s="3"/>
      <c r="F1" s="121"/>
      <c r="G1" s="314" t="s">
        <v>213</v>
      </c>
      <c r="I1" s="122"/>
      <c r="J1" s="122"/>
      <c r="K1" s="122"/>
      <c r="L1" s="122"/>
      <c r="M1" s="122"/>
    </row>
    <row r="2" spans="1:13" ht="13.5">
      <c r="A2" s="120"/>
      <c r="B2" s="2"/>
      <c r="C2" s="198"/>
      <c r="D2" s="3"/>
      <c r="E2" s="3"/>
      <c r="F2" s="165" t="s">
        <v>85</v>
      </c>
      <c r="G2" s="180" t="s">
        <v>144</v>
      </c>
      <c r="H2" s="123"/>
      <c r="I2" s="181"/>
      <c r="K2" s="3"/>
      <c r="L2" s="3"/>
      <c r="M2" s="125"/>
    </row>
    <row r="3" spans="1:13" ht="13.5">
      <c r="A3" s="120"/>
      <c r="B3" s="3"/>
      <c r="C3" s="198"/>
      <c r="D3" s="3"/>
      <c r="E3" s="3"/>
      <c r="F3" s="3"/>
      <c r="H3" s="201" t="s">
        <v>145</v>
      </c>
      <c r="J3" s="124"/>
      <c r="K3" s="3"/>
      <c r="L3" s="3"/>
      <c r="M3" s="125"/>
    </row>
    <row r="4" spans="1:13" ht="23.25">
      <c r="A4" s="182" t="s">
        <v>97</v>
      </c>
      <c r="B4" s="182" t="s">
        <v>4</v>
      </c>
      <c r="C4" s="182" t="s">
        <v>5</v>
      </c>
      <c r="D4" s="182" t="s">
        <v>98</v>
      </c>
      <c r="E4" s="182" t="s">
        <v>6</v>
      </c>
      <c r="F4" s="182" t="s">
        <v>7</v>
      </c>
      <c r="G4" s="182" t="s">
        <v>8</v>
      </c>
      <c r="H4" s="182" t="s">
        <v>9</v>
      </c>
      <c r="I4" s="182" t="s">
        <v>10</v>
      </c>
      <c r="J4" s="182" t="s">
        <v>11</v>
      </c>
      <c r="K4" s="3"/>
      <c r="L4" s="3"/>
      <c r="M4" s="3"/>
    </row>
    <row r="5" spans="1:13" ht="243.75" customHeight="1">
      <c r="A5" s="127" t="s">
        <v>12</v>
      </c>
      <c r="B5" s="197" t="s">
        <v>214</v>
      </c>
      <c r="C5" s="199"/>
      <c r="D5" s="127" t="s">
        <v>13</v>
      </c>
      <c r="E5" s="127">
        <v>6</v>
      </c>
      <c r="F5" s="183"/>
      <c r="G5" s="128"/>
      <c r="H5" s="129">
        <f>(F5*G5)+F5</f>
        <v>0</v>
      </c>
      <c r="I5" s="129">
        <f>E5*F5</f>
        <v>0</v>
      </c>
      <c r="J5" s="129">
        <f>(I5*G5)+I5</f>
        <v>0</v>
      </c>
      <c r="K5" s="130"/>
      <c r="L5" s="130"/>
      <c r="M5" s="130"/>
    </row>
    <row r="6" spans="1:14" ht="15">
      <c r="A6" s="187"/>
      <c r="B6" s="188"/>
      <c r="C6" s="200"/>
      <c r="D6" s="189"/>
      <c r="E6" s="189"/>
      <c r="F6" s="189"/>
      <c r="G6" s="189"/>
      <c r="H6" s="190" t="s">
        <v>139</v>
      </c>
      <c r="I6" s="191">
        <f>SUM(I5:I5)</f>
        <v>0</v>
      </c>
      <c r="J6" s="192">
        <f>SUM(J5:J5)</f>
        <v>0</v>
      </c>
      <c r="K6" s="3"/>
      <c r="L6" s="3"/>
      <c r="M6" s="3"/>
      <c r="N6" s="152"/>
    </row>
    <row r="7" spans="1:13" ht="12.75">
      <c r="A7" s="193"/>
      <c r="B7" s="189"/>
      <c r="C7" s="200"/>
      <c r="D7" s="189"/>
      <c r="E7" s="194"/>
      <c r="F7" s="189"/>
      <c r="G7" s="195" t="s">
        <v>140</v>
      </c>
      <c r="H7" s="189"/>
      <c r="I7" s="196"/>
      <c r="J7" s="192">
        <f>J6-I6</f>
        <v>0</v>
      </c>
      <c r="K7" s="3"/>
      <c r="L7" s="3"/>
      <c r="M7" s="3"/>
    </row>
    <row r="9" spans="1:10" ht="12.75">
      <c r="A9" s="317" t="s">
        <v>146</v>
      </c>
      <c r="B9" s="315"/>
      <c r="C9" s="315"/>
      <c r="D9" s="315"/>
      <c r="E9" s="315"/>
      <c r="F9" s="315"/>
      <c r="G9" s="315"/>
      <c r="H9" s="315"/>
      <c r="I9" s="315"/>
      <c r="J9" s="315"/>
    </row>
    <row r="10" spans="1:12" ht="41.25" customHeight="1">
      <c r="A10" s="367" t="s">
        <v>166</v>
      </c>
      <c r="B10" s="367"/>
      <c r="C10" s="367"/>
      <c r="D10" s="367"/>
      <c r="E10" s="367"/>
      <c r="F10" s="367"/>
      <c r="G10" s="367"/>
      <c r="H10" s="367"/>
      <c r="I10" s="367"/>
      <c r="J10" s="367"/>
      <c r="K10" s="276"/>
      <c r="L10" s="276"/>
    </row>
    <row r="11" ht="12.75">
      <c r="B11" s="206" t="s">
        <v>189</v>
      </c>
    </row>
  </sheetData>
  <mergeCells count="1">
    <mergeCell ref="A10:J10"/>
  </mergeCells>
  <printOptions/>
  <pageMargins left="0.5905511811023623" right="0.5905511811023623"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luiza.grys</dc:creator>
  <cp:keywords/>
  <dc:description/>
  <cp:lastModifiedBy>grazyna.czarnecka</cp:lastModifiedBy>
  <cp:lastPrinted>2014-04-17T12:36:25Z</cp:lastPrinted>
  <dcterms:created xsi:type="dcterms:W3CDTF">2012-11-20T13:06:55Z</dcterms:created>
  <dcterms:modified xsi:type="dcterms:W3CDTF">2014-04-17T12:47:49Z</dcterms:modified>
  <cp:category/>
  <cp:version/>
  <cp:contentType/>
  <cp:contentStatus/>
</cp:coreProperties>
</file>