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.1" sheetId="1" r:id="rId1"/>
    <sheet name="P.2)" sheetId="2" r:id="rId2"/>
    <sheet name="P.3)" sheetId="3" r:id="rId3"/>
    <sheet name="P.4)" sheetId="4" r:id="rId4"/>
    <sheet name="P.5)" sheetId="5" r:id="rId5"/>
    <sheet name="P.6)" sheetId="6" r:id="rId6"/>
    <sheet name="P.7)" sheetId="7" r:id="rId7"/>
  </sheets>
  <definedNames/>
  <calcPr fullCalcOnLoad="1"/>
</workbook>
</file>

<file path=xl/sharedStrings.xml><?xml version="1.0" encoding="utf-8"?>
<sst xmlns="http://schemas.openxmlformats.org/spreadsheetml/2006/main" count="159" uniqueCount="75">
  <si>
    <t>Lp</t>
  </si>
  <si>
    <t>Opis produktu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</si>
  <si>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</si>
  <si>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</si>
  <si>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</si>
  <si>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</si>
  <si>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</si>
  <si>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</si>
  <si>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</si>
  <si>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</si>
  <si>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</si>
  <si>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</si>
  <si>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>kod katalogowy, nazwa, producent</t>
  </si>
  <si>
    <t>33.14.00.00-3</t>
  </si>
  <si>
    <t xml:space="preserve">Jednorazowe wkłady workowe, miękkie z trwale dołączoną okrągłą pokrywą w pokrywie 4 porty (ssanie, pacjent akcesoria, tandem) port ssania zabezpieczony z zastawką mechaniczną oraz podwójnym filtrem antybakteryjnym, port pacjenta zabezpieczony zastawką antyzwrotną, pokrywa wyposażona w szeroki kołnierz pełniący funkcję uchwytu, pokrywa uszczelniająca na wyraźny klik, na pokrywie umieszczona co najmniej data ważności i numer serii, możliwość wstawienia wkładów w większe kanistry. Poj 1,5l                                                                                                                        </t>
  </si>
  <si>
    <t>Wielorazowe kanistry wykonane  z poliwęglanu, przystosowane do dezynfekcji, wyposażone w zintegrowany uchwyt z zaworem odcinającym ssanie, skalowane co 50 ml. Poj 1,5l</t>
  </si>
  <si>
    <t>Mocowanie na szynę Modura.</t>
  </si>
  <si>
    <t>PAKIET 1 – jednorazowe wkłady workowe i wielorazowe kanistry</t>
  </si>
  <si>
    <t>zał. 3.1 do siwz</t>
  </si>
  <si>
    <t>PAKIET 2 IMMUNOGLOBULINA</t>
  </si>
  <si>
    <t>Nazwa</t>
  </si>
  <si>
    <t>Nazwa handlowa,producent</t>
  </si>
  <si>
    <t>Vat %</t>
  </si>
  <si>
    <t>Wartośc brutto</t>
  </si>
  <si>
    <t>5% roztwór ludzkiej immunoglobuliny do podawania dożylnego wzbogacony we frakcję IgM w ilości terapeutycznej co najmniej 5mg/ml w dawkach:</t>
  </si>
  <si>
    <t>33.65.15.20-9</t>
  </si>
  <si>
    <t>2,5g/50ml</t>
  </si>
  <si>
    <t>5g/100ml</t>
  </si>
  <si>
    <t>zał. 3.2 do siwz</t>
  </si>
  <si>
    <t>PAKIET 3 ŻYWIENIE 1</t>
  </si>
  <si>
    <t xml:space="preserve">Ilość </t>
  </si>
  <si>
    <t>Nutrison płyn 500ml butelka</t>
  </si>
  <si>
    <t>33.69.22.00-9</t>
  </si>
  <si>
    <t>Nutrison Energy płyn 500ml butelka</t>
  </si>
  <si>
    <t>PAKIET 4 ŻYWIENIE 2</t>
  </si>
  <si>
    <t>Nazwa handlowa, producent</t>
  </si>
  <si>
    <t>Ilość w poprzednim przetargu</t>
  </si>
  <si>
    <t>Fresubin HP energy 500ml</t>
  </si>
  <si>
    <t>33.69.22.10-2</t>
  </si>
  <si>
    <t>Fresubin original 500ml</t>
  </si>
  <si>
    <t>SmofKabiven emulsja do infuzji 1477ml</t>
  </si>
  <si>
    <t>SmofKabiven emulsja do infuzji 493ml</t>
  </si>
  <si>
    <t>SmofKabiven emulsja do infuzji 986ml</t>
  </si>
  <si>
    <t>CPV 33.14.11.21-4</t>
  </si>
  <si>
    <t xml:space="preserve">NICI NIEWCHŁANIALNE PLECIONE </t>
  </si>
  <si>
    <t>Nić pleciona niewchłanialna poliestrowa, wykonana z politereftalu, lub poliester powlekany polibutylanem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</si>
  <si>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</si>
  <si>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</si>
  <si>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</si>
  <si>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</si>
  <si>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</si>
  <si>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</si>
  <si>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</t>
  </si>
  <si>
    <t>Cena za sasz. netto</t>
  </si>
  <si>
    <t>Cena za sasz. brutto</t>
  </si>
  <si>
    <t>60mm 1/2 koła tnąca</t>
  </si>
  <si>
    <t>75cm</t>
  </si>
  <si>
    <t>2/0</t>
  </si>
  <si>
    <t>25mm 1/2 koła okrągła</t>
  </si>
  <si>
    <t>w tym vat</t>
  </si>
  <si>
    <t>Taśma do szycia narządów miąższowych</t>
  </si>
  <si>
    <t>Ilość w op. saszetek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</si>
  <si>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</si>
  <si>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</si>
  <si>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</si>
  <si>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Razen</t>
  </si>
  <si>
    <t>zał.3.3 do siwz</t>
  </si>
  <si>
    <t>zał. 3.4 do siwz</t>
  </si>
  <si>
    <t>PAKIET 5</t>
  </si>
  <si>
    <t>zał.3.5 do siwz</t>
  </si>
  <si>
    <t xml:space="preserve">    PAKIET 6</t>
  </si>
  <si>
    <t>zał.3.6 do siwz</t>
  </si>
  <si>
    <t xml:space="preserve">  PAKIET 7</t>
  </si>
  <si>
    <t>zał.3.7 do siwz</t>
  </si>
  <si>
    <t>vat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</si>
</sst>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9" fontId="3" fillId="0" borderId="3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4" fontId="0" fillId="0" borderId="9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9" fontId="0" fillId="0" borderId="9" xfId="0" applyNumberFormat="1" applyFont="1" applyBorder="1" applyAlignment="1">
      <alignment horizontal="center" wrapText="1"/>
    </xf>
    <xf numFmtId="9" fontId="0" fillId="0" borderId="13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4" fontId="0" fillId="0" borderId="1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9" sqref="D9:E9"/>
    </sheetView>
  </sheetViews>
  <sheetFormatPr defaultColWidth="9.00390625" defaultRowHeight="12.75"/>
  <cols>
    <col min="1" max="1" width="5.25390625" style="0" customWidth="1"/>
    <col min="2" max="2" width="46.875" style="0" customWidth="1"/>
    <col min="3" max="3" width="5.125" style="0" customWidth="1"/>
    <col min="4" max="4" width="11.625" style="0" customWidth="1"/>
    <col min="5" max="5" width="10.375" style="0" customWidth="1"/>
    <col min="6" max="6" width="11.625" style="0" customWidth="1"/>
    <col min="7" max="7" width="6.00390625" style="0" customWidth="1"/>
    <col min="8" max="10" width="11.625" style="0" customWidth="1"/>
    <col min="11" max="11" width="13.75390625" style="0" customWidth="1"/>
    <col min="12" max="16384" width="11.625" style="0" customWidth="1"/>
  </cols>
  <sheetData>
    <row r="1" spans="1:11" ht="15.75">
      <c r="A1" s="4"/>
      <c r="B1" s="4"/>
      <c r="C1" s="4"/>
      <c r="D1" s="4"/>
      <c r="E1" s="4"/>
      <c r="F1" s="4"/>
      <c r="G1" s="4"/>
      <c r="H1" s="4"/>
      <c r="I1" s="4"/>
      <c r="J1" s="4" t="s">
        <v>18</v>
      </c>
      <c r="K1" s="4"/>
    </row>
    <row r="2" spans="1:11" ht="22.5">
      <c r="A2" s="128" t="s">
        <v>17</v>
      </c>
      <c r="B2" s="128"/>
      <c r="C2" s="128"/>
      <c r="D2" s="128"/>
      <c r="E2" s="128"/>
      <c r="F2" s="128"/>
      <c r="G2" s="128"/>
      <c r="H2" s="128"/>
      <c r="I2" s="128"/>
      <c r="J2" s="128"/>
      <c r="K2" s="3"/>
    </row>
    <row r="3" spans="1:11" s="5" customFormat="1" ht="64.5">
      <c r="A3" s="1" t="s">
        <v>0</v>
      </c>
      <c r="B3" s="1" t="s">
        <v>1</v>
      </c>
      <c r="C3" s="1" t="s">
        <v>2</v>
      </c>
      <c r="D3" s="2" t="s">
        <v>12</v>
      </c>
      <c r="E3" s="1" t="s">
        <v>3</v>
      </c>
      <c r="F3" s="2" t="s">
        <v>4</v>
      </c>
      <c r="G3" s="1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74" customHeight="1">
      <c r="A4" s="6">
        <v>1</v>
      </c>
      <c r="B4" s="7" t="s">
        <v>14</v>
      </c>
      <c r="C4" s="8" t="s">
        <v>10</v>
      </c>
      <c r="D4" s="9"/>
      <c r="E4" s="8">
        <v>2200</v>
      </c>
      <c r="F4" s="107"/>
      <c r="G4" s="110"/>
      <c r="H4" s="112">
        <f>(F4*G4)+F4</f>
        <v>0</v>
      </c>
      <c r="I4" s="112">
        <f>(E4*F4)</f>
        <v>0</v>
      </c>
      <c r="J4" s="112">
        <f>(I4*G4)+I4</f>
        <v>0</v>
      </c>
      <c r="K4" s="9" t="s">
        <v>13</v>
      </c>
    </row>
    <row r="5" spans="1:11" ht="63">
      <c r="A5" s="6">
        <v>2</v>
      </c>
      <c r="B5" s="11" t="s">
        <v>15</v>
      </c>
      <c r="C5" s="8" t="s">
        <v>10</v>
      </c>
      <c r="D5" s="12"/>
      <c r="E5" s="12">
        <v>20</v>
      </c>
      <c r="F5" s="108"/>
      <c r="G5" s="111"/>
      <c r="H5" s="112">
        <f>(F5*G5)+F5</f>
        <v>0</v>
      </c>
      <c r="I5" s="112">
        <f>(E5*F5)</f>
        <v>0</v>
      </c>
      <c r="J5" s="112">
        <f>(I5*G5)+I5</f>
        <v>0</v>
      </c>
      <c r="K5" s="9" t="s">
        <v>13</v>
      </c>
    </row>
    <row r="6" spans="1:11" ht="31.5">
      <c r="A6" s="10">
        <v>3</v>
      </c>
      <c r="B6" s="13" t="s">
        <v>16</v>
      </c>
      <c r="C6" s="8" t="s">
        <v>10</v>
      </c>
      <c r="D6" s="12"/>
      <c r="E6" s="12">
        <v>10</v>
      </c>
      <c r="F6" s="108"/>
      <c r="G6" s="111"/>
      <c r="H6" s="112">
        <f>(F6*G6)+F6</f>
        <v>0</v>
      </c>
      <c r="I6" s="112">
        <f>(E6*F6)</f>
        <v>0</v>
      </c>
      <c r="J6" s="112">
        <f>(I6*G6)+I6</f>
        <v>0</v>
      </c>
      <c r="K6" s="9" t="s">
        <v>13</v>
      </c>
    </row>
    <row r="7" spans="1:11" ht="15.75">
      <c r="A7" s="10"/>
      <c r="B7" s="14" t="s">
        <v>11</v>
      </c>
      <c r="C7" s="15"/>
      <c r="D7" s="15"/>
      <c r="E7" s="15"/>
      <c r="F7" s="109"/>
      <c r="G7" s="109"/>
      <c r="H7" s="109"/>
      <c r="I7" s="109">
        <f>SUM(I4:I6)</f>
        <v>0</v>
      </c>
      <c r="J7" s="109">
        <f>SUM(J4:J6)</f>
        <v>0</v>
      </c>
      <c r="K7" s="16"/>
    </row>
    <row r="8" spans="1:11" ht="15.75">
      <c r="A8" s="17"/>
      <c r="B8" s="18"/>
      <c r="C8" s="18"/>
      <c r="D8" s="18"/>
      <c r="E8" s="18"/>
      <c r="F8" s="19"/>
      <c r="G8" s="18"/>
      <c r="H8" s="18" t="s">
        <v>74</v>
      </c>
      <c r="I8" s="19">
        <f>J7-I7</f>
        <v>0</v>
      </c>
      <c r="J8" s="18"/>
      <c r="K8" s="18"/>
    </row>
    <row r="9" spans="1:11" ht="15.75">
      <c r="A9" s="17"/>
      <c r="B9" s="18"/>
      <c r="C9" s="18"/>
      <c r="D9" s="18"/>
      <c r="E9" s="18"/>
      <c r="F9" s="19"/>
      <c r="G9" s="18"/>
      <c r="H9" s="18"/>
      <c r="I9" s="19"/>
      <c r="J9" s="18"/>
      <c r="K9" s="18"/>
    </row>
    <row r="10" spans="1:11" ht="15.75">
      <c r="A10" s="17"/>
      <c r="B10" s="20"/>
      <c r="C10" s="18"/>
      <c r="D10" s="18"/>
      <c r="E10" s="18"/>
      <c r="F10" s="19"/>
      <c r="G10" s="18"/>
      <c r="H10" s="18"/>
      <c r="I10" s="19"/>
      <c r="J10" s="18"/>
      <c r="K10" s="18"/>
    </row>
    <row r="11" spans="1:11" ht="22.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3"/>
    </row>
    <row r="12" spans="1:11" ht="15.75">
      <c r="A12" s="17"/>
      <c r="B12" s="17"/>
      <c r="C12" s="17"/>
      <c r="D12" s="21"/>
      <c r="E12" s="17"/>
      <c r="F12" s="21"/>
      <c r="G12" s="17"/>
      <c r="H12" s="21"/>
      <c r="I12" s="21"/>
      <c r="J12" s="21"/>
      <c r="K12" s="21"/>
    </row>
    <row r="13" spans="1:11" ht="15.75">
      <c r="A13" s="17"/>
      <c r="B13" s="20"/>
      <c r="C13" s="18"/>
      <c r="D13" s="18"/>
      <c r="E13" s="18"/>
      <c r="F13" s="19"/>
      <c r="G13" s="18"/>
      <c r="H13" s="18"/>
      <c r="I13" s="19"/>
      <c r="J13" s="18"/>
      <c r="K13" s="18"/>
    </row>
    <row r="14" spans="1:11" ht="15.75">
      <c r="A14" s="17"/>
      <c r="B14" s="20"/>
      <c r="C14" s="18"/>
      <c r="D14" s="18"/>
      <c r="E14" s="18"/>
      <c r="F14" s="19"/>
      <c r="G14" s="18"/>
      <c r="H14" s="18"/>
      <c r="I14" s="19"/>
      <c r="J14" s="18"/>
      <c r="K14" s="18"/>
    </row>
    <row r="15" spans="1:11" ht="15.75">
      <c r="A15" s="17"/>
      <c r="B15" s="18"/>
      <c r="C15" s="18"/>
      <c r="D15" s="18"/>
      <c r="E15" s="18"/>
      <c r="F15" s="19"/>
      <c r="G15" s="18"/>
      <c r="H15" s="18"/>
      <c r="I15" s="19"/>
      <c r="J15" s="18"/>
      <c r="K15" s="18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selectLockedCells="1" selectUnlockedCells="1"/>
  <mergeCells count="2">
    <mergeCell ref="A2:J2"/>
    <mergeCell ref="A11:J11"/>
  </mergeCells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F9" sqref="F9:G9"/>
    </sheetView>
  </sheetViews>
  <sheetFormatPr defaultColWidth="9.00390625" defaultRowHeight="12.75"/>
  <cols>
    <col min="1" max="1" width="5.00390625" style="0" customWidth="1"/>
    <col min="2" max="2" width="54.00390625" style="0" customWidth="1"/>
    <col min="3" max="3" width="10.75390625" style="0" customWidth="1"/>
    <col min="4" max="4" width="4.25390625" style="0" customWidth="1"/>
    <col min="6" max="6" width="9.75390625" style="0" customWidth="1"/>
    <col min="7" max="7" width="6.75390625" style="0" customWidth="1"/>
    <col min="8" max="8" width="12.125" style="0" customWidth="1"/>
    <col min="9" max="9" width="11.375" style="0" customWidth="1"/>
    <col min="11" max="11" width="14.00390625" style="0" customWidth="1"/>
  </cols>
  <sheetData>
    <row r="3" ht="12.75">
      <c r="I3" t="s">
        <v>28</v>
      </c>
    </row>
    <row r="4" spans="2:11" ht="22.5">
      <c r="B4" s="128" t="s">
        <v>19</v>
      </c>
      <c r="C4" s="128"/>
      <c r="D4" s="128"/>
      <c r="E4" s="128"/>
      <c r="F4" s="128"/>
      <c r="G4" s="128"/>
      <c r="H4" s="128"/>
      <c r="I4" s="128"/>
      <c r="J4" s="128"/>
      <c r="K4" s="22"/>
    </row>
    <row r="7" spans="1:11" ht="44.25" customHeight="1">
      <c r="A7" s="23" t="s">
        <v>0</v>
      </c>
      <c r="B7" s="23" t="s">
        <v>20</v>
      </c>
      <c r="C7" s="24" t="s">
        <v>21</v>
      </c>
      <c r="D7" s="23" t="s">
        <v>2</v>
      </c>
      <c r="E7" s="23" t="s">
        <v>3</v>
      </c>
      <c r="F7" s="23" t="s">
        <v>4</v>
      </c>
      <c r="G7" s="24" t="s">
        <v>22</v>
      </c>
      <c r="H7" s="24" t="s">
        <v>6</v>
      </c>
      <c r="I7" s="24" t="s">
        <v>7</v>
      </c>
      <c r="J7" s="24" t="s">
        <v>23</v>
      </c>
      <c r="K7" s="25" t="s">
        <v>9</v>
      </c>
    </row>
    <row r="8" spans="1:11" ht="55.5" customHeight="1">
      <c r="A8" s="26">
        <v>1</v>
      </c>
      <c r="B8" s="27" t="s">
        <v>24</v>
      </c>
      <c r="C8" s="28"/>
      <c r="D8" s="28"/>
      <c r="E8" s="29"/>
      <c r="F8" s="114"/>
      <c r="G8" s="119"/>
      <c r="H8" s="115"/>
      <c r="I8" s="116"/>
      <c r="J8" s="115"/>
      <c r="K8" s="30" t="s">
        <v>25</v>
      </c>
    </row>
    <row r="9" spans="1:11" ht="12.75">
      <c r="A9" s="31"/>
      <c r="B9" s="32" t="s">
        <v>26</v>
      </c>
      <c r="C9" s="33"/>
      <c r="D9" s="23" t="s">
        <v>10</v>
      </c>
      <c r="E9" s="34">
        <v>50</v>
      </c>
      <c r="F9" s="35"/>
      <c r="G9" s="91"/>
      <c r="H9" s="121">
        <f>F9*G9+F9</f>
        <v>0</v>
      </c>
      <c r="I9" s="122">
        <f>E9*F9</f>
        <v>0</v>
      </c>
      <c r="J9" s="121">
        <f>I9*G9+I9</f>
        <v>0</v>
      </c>
      <c r="K9" s="30"/>
    </row>
    <row r="10" spans="1:11" ht="12.75">
      <c r="A10" s="28"/>
      <c r="B10" s="36" t="s">
        <v>27</v>
      </c>
      <c r="C10" s="33"/>
      <c r="D10" s="23" t="s">
        <v>10</v>
      </c>
      <c r="E10" s="34">
        <v>100</v>
      </c>
      <c r="F10" s="35"/>
      <c r="G10" s="91"/>
      <c r="H10" s="121">
        <f>F10*G10+F10</f>
        <v>0</v>
      </c>
      <c r="I10" s="122">
        <f>E10*F10</f>
        <v>0</v>
      </c>
      <c r="J10" s="121">
        <f>I10*G10+I10</f>
        <v>0</v>
      </c>
      <c r="K10" s="30"/>
    </row>
    <row r="11" spans="1:11" ht="12.75">
      <c r="A11" s="33"/>
      <c r="B11" s="37" t="s">
        <v>11</v>
      </c>
      <c r="C11" s="37"/>
      <c r="D11" s="37"/>
      <c r="E11" s="37"/>
      <c r="F11" s="95"/>
      <c r="G11" s="120"/>
      <c r="H11" s="123"/>
      <c r="I11" s="117">
        <f>SUM(I9:I10)</f>
        <v>0</v>
      </c>
      <c r="J11" s="123">
        <f>SUM(J9:J10)</f>
        <v>0</v>
      </c>
      <c r="K11" s="38"/>
    </row>
    <row r="12" spans="6:10" ht="12.75">
      <c r="F12" s="103"/>
      <c r="G12" s="103"/>
      <c r="H12" s="103" t="s">
        <v>74</v>
      </c>
      <c r="I12" s="118">
        <f>J11-I11</f>
        <v>0</v>
      </c>
      <c r="J12" s="103"/>
    </row>
  </sheetData>
  <sheetProtection selectLockedCells="1" selectUnlockedCells="1"/>
  <mergeCells count="1">
    <mergeCell ref="B4:J4"/>
  </mergeCells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G6" sqref="G6:H6"/>
    </sheetView>
  </sheetViews>
  <sheetFormatPr defaultColWidth="9.00390625" defaultRowHeight="12.75"/>
  <cols>
    <col min="1" max="1" width="5.375" style="0" customWidth="1"/>
    <col min="2" max="2" width="48.625" style="0" customWidth="1"/>
    <col min="3" max="3" width="10.00390625" style="0" customWidth="1"/>
    <col min="4" max="4" width="5.625" style="51" customWidth="1"/>
    <col min="5" max="5" width="0" style="0" hidden="1" customWidth="1"/>
    <col min="6" max="7" width="9.75390625" style="0" customWidth="1"/>
    <col min="8" max="8" width="6.75390625" style="0" customWidth="1"/>
    <col min="9" max="9" width="9.25390625" style="0" customWidth="1"/>
    <col min="10" max="10" width="11.00390625" style="0" customWidth="1"/>
    <col min="11" max="11" width="10.75390625" style="0" customWidth="1"/>
    <col min="12" max="12" width="13.625" style="0" customWidth="1"/>
  </cols>
  <sheetData>
    <row r="1" spans="1:14" ht="15.75">
      <c r="A1" s="40"/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1"/>
      <c r="E2" s="40"/>
      <c r="F2" s="40"/>
      <c r="G2" s="40"/>
      <c r="H2" s="40"/>
      <c r="I2" s="40"/>
      <c r="J2" s="40"/>
      <c r="K2" s="40" t="s">
        <v>66</v>
      </c>
      <c r="L2" s="40"/>
      <c r="M2" s="40"/>
      <c r="N2" s="40"/>
    </row>
    <row r="3" spans="1:14" ht="23.25">
      <c r="A3" s="129" t="s">
        <v>29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2"/>
      <c r="N3" s="42"/>
    </row>
    <row r="4" spans="1:14" ht="15.75">
      <c r="A4" s="40"/>
      <c r="B4" s="40"/>
      <c r="C4" s="40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47.25">
      <c r="A5" s="43" t="s">
        <v>0</v>
      </c>
      <c r="B5" s="43" t="s">
        <v>20</v>
      </c>
      <c r="C5" s="44" t="s">
        <v>21</v>
      </c>
      <c r="D5" s="44" t="s">
        <v>2</v>
      </c>
      <c r="E5" s="43" t="s">
        <v>3</v>
      </c>
      <c r="F5" s="43" t="s">
        <v>30</v>
      </c>
      <c r="G5" s="44" t="s">
        <v>4</v>
      </c>
      <c r="H5" s="45" t="s">
        <v>5</v>
      </c>
      <c r="I5" s="44" t="s">
        <v>6</v>
      </c>
      <c r="J5" s="44" t="s">
        <v>7</v>
      </c>
      <c r="K5" s="44" t="s">
        <v>8</v>
      </c>
      <c r="L5" s="43" t="s">
        <v>9</v>
      </c>
      <c r="M5" s="40"/>
      <c r="N5" s="40"/>
    </row>
    <row r="6" spans="1:14" ht="15.75">
      <c r="A6" s="45">
        <v>1</v>
      </c>
      <c r="B6" s="46" t="s">
        <v>31</v>
      </c>
      <c r="C6" s="45"/>
      <c r="D6" s="46" t="s">
        <v>10</v>
      </c>
      <c r="E6" s="45">
        <v>2</v>
      </c>
      <c r="F6" s="45">
        <v>355</v>
      </c>
      <c r="G6" s="124"/>
      <c r="H6" s="127"/>
      <c r="I6" s="124">
        <f>G6*H6+G6</f>
        <v>0</v>
      </c>
      <c r="J6" s="124">
        <f>F6*G6</f>
        <v>0</v>
      </c>
      <c r="K6" s="124">
        <f>J6*H6+J6</f>
        <v>0</v>
      </c>
      <c r="L6" s="45" t="s">
        <v>32</v>
      </c>
      <c r="M6" s="40"/>
      <c r="N6" s="40"/>
    </row>
    <row r="7" spans="1:14" ht="15.75">
      <c r="A7" s="45">
        <v>2</v>
      </c>
      <c r="B7" s="46" t="s">
        <v>33</v>
      </c>
      <c r="C7" s="45"/>
      <c r="D7" s="46" t="s">
        <v>10</v>
      </c>
      <c r="E7" s="45"/>
      <c r="F7" s="45">
        <v>100</v>
      </c>
      <c r="G7" s="124"/>
      <c r="H7" s="127"/>
      <c r="I7" s="124">
        <f>G7*H7+G7</f>
        <v>0</v>
      </c>
      <c r="J7" s="124">
        <f>F7*G7</f>
        <v>0</v>
      </c>
      <c r="K7" s="124">
        <f>J7*H7+J7</f>
        <v>0</v>
      </c>
      <c r="L7" s="45" t="s">
        <v>32</v>
      </c>
      <c r="M7" s="40"/>
      <c r="N7" s="40"/>
    </row>
    <row r="8" spans="1:14" ht="15.75">
      <c r="A8" s="45"/>
      <c r="B8" s="47" t="s">
        <v>11</v>
      </c>
      <c r="C8" s="48"/>
      <c r="D8" s="49"/>
      <c r="E8" s="48"/>
      <c r="F8" s="48"/>
      <c r="G8" s="125"/>
      <c r="H8" s="125"/>
      <c r="I8" s="125"/>
      <c r="J8" s="125">
        <f>SUM(J6:J7)</f>
        <v>0</v>
      </c>
      <c r="K8" s="125">
        <f>SUM(K6:K7)</f>
        <v>0</v>
      </c>
      <c r="L8" s="50"/>
      <c r="M8" s="40"/>
      <c r="N8" s="40"/>
    </row>
    <row r="9" spans="1:14" ht="15.75">
      <c r="A9" s="40"/>
      <c r="B9" s="40"/>
      <c r="C9" s="40"/>
      <c r="D9" s="41"/>
      <c r="E9" s="40"/>
      <c r="F9" s="40"/>
      <c r="G9" s="126"/>
      <c r="H9" s="126"/>
      <c r="I9" s="126" t="s">
        <v>74</v>
      </c>
      <c r="J9" s="126">
        <f>K8-J8</f>
        <v>0</v>
      </c>
      <c r="K9" s="126"/>
      <c r="L9" s="40"/>
      <c r="M9" s="40"/>
      <c r="N9" s="40"/>
    </row>
    <row r="10" spans="1:14" ht="15.75">
      <c r="A10" s="40"/>
      <c r="B10" s="40"/>
      <c r="C10" s="40"/>
      <c r="D10" s="41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.75">
      <c r="A11" s="40"/>
      <c r="B11" s="40"/>
      <c r="C11" s="40"/>
      <c r="D11" s="41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.75">
      <c r="A12" s="40"/>
      <c r="B12" s="40"/>
      <c r="C12" s="40"/>
      <c r="D12" s="41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.75">
      <c r="A13" s="40"/>
      <c r="B13" s="40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.75">
      <c r="A14" s="40"/>
      <c r="B14" s="40"/>
      <c r="C14" s="40"/>
      <c r="D14" s="41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.75">
      <c r="A15" s="40"/>
      <c r="B15" s="40"/>
      <c r="C15" s="40"/>
      <c r="D15" s="41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.75">
      <c r="A16" s="40"/>
      <c r="B16" s="40"/>
      <c r="C16" s="40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.75">
      <c r="A17" s="40"/>
      <c r="B17" s="40"/>
      <c r="C17" s="40"/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.75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5.75">
      <c r="A19" s="40"/>
      <c r="B19" s="40"/>
      <c r="C19" s="40"/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.75">
      <c r="A20" s="40"/>
      <c r="B20" s="40"/>
      <c r="C20" s="40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5.75">
      <c r="A21" s="40"/>
      <c r="B21" s="40"/>
      <c r="C21" s="40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5.75">
      <c r="A22" s="40"/>
      <c r="B22" s="40"/>
      <c r="C22" s="40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5.75">
      <c r="A23" s="40"/>
      <c r="B23" s="40"/>
      <c r="C23" s="40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5.75">
      <c r="A24" s="40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>
      <c r="A25" s="40"/>
      <c r="B25" s="40"/>
      <c r="C25" s="40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sheetProtection selectLockedCells="1" selectUnlockedCells="1"/>
  <mergeCells count="1">
    <mergeCell ref="A3:L3"/>
  </mergeCells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9"/>
  <sheetViews>
    <sheetView workbookViewId="0" topLeftCell="A1">
      <selection activeCell="G6" sqref="G6:H6"/>
    </sheetView>
  </sheetViews>
  <sheetFormatPr defaultColWidth="9.00390625" defaultRowHeight="12.75"/>
  <cols>
    <col min="1" max="1" width="4.25390625" style="0" customWidth="1"/>
    <col min="2" max="2" width="52.625" style="0" customWidth="1"/>
    <col min="3" max="3" width="4.625" style="0" customWidth="1"/>
    <col min="4" max="5" width="0" style="0" hidden="1" customWidth="1"/>
    <col min="6" max="7" width="10.375" style="0" customWidth="1"/>
    <col min="8" max="8" width="6.125" style="0" customWidth="1"/>
    <col min="9" max="9" width="9.375" style="0" customWidth="1"/>
    <col min="10" max="10" width="10.125" style="0" customWidth="1"/>
    <col min="11" max="11" width="9.75390625" style="0" customWidth="1"/>
    <col min="12" max="12" width="13.75390625" style="0" customWidth="1"/>
  </cols>
  <sheetData>
    <row r="1" spans="1:21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>
      <c r="A2" s="40"/>
      <c r="B2" s="40"/>
      <c r="C2" s="40"/>
      <c r="D2" s="40"/>
      <c r="E2" s="40"/>
      <c r="F2" s="40"/>
      <c r="G2" s="40"/>
      <c r="H2" s="40"/>
      <c r="I2" s="40"/>
      <c r="J2" s="40" t="s">
        <v>67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3.25">
      <c r="A3" s="129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2"/>
      <c r="N3" s="42"/>
      <c r="O3" s="40"/>
      <c r="P3" s="40"/>
      <c r="Q3" s="40"/>
      <c r="R3" s="40"/>
      <c r="S3" s="40"/>
      <c r="T3" s="40"/>
      <c r="U3" s="40"/>
    </row>
    <row r="4" spans="1:21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63">
      <c r="A5" s="43" t="s">
        <v>0</v>
      </c>
      <c r="B5" s="43" t="s">
        <v>35</v>
      </c>
      <c r="C5" s="45" t="s">
        <v>2</v>
      </c>
      <c r="D5" s="44" t="s">
        <v>36</v>
      </c>
      <c r="E5" s="43" t="s">
        <v>3</v>
      </c>
      <c r="F5" s="43" t="s">
        <v>3</v>
      </c>
      <c r="G5" s="43" t="s">
        <v>4</v>
      </c>
      <c r="H5" s="43" t="s">
        <v>5</v>
      </c>
      <c r="I5" s="44" t="s">
        <v>6</v>
      </c>
      <c r="J5" s="44" t="s">
        <v>7</v>
      </c>
      <c r="K5" s="44" t="s">
        <v>8</v>
      </c>
      <c r="L5" s="43" t="s">
        <v>9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ht="15.75">
      <c r="A6" s="43">
        <v>1</v>
      </c>
      <c r="B6" s="45" t="s">
        <v>37</v>
      </c>
      <c r="C6" s="45" t="s">
        <v>10</v>
      </c>
      <c r="D6" s="45"/>
      <c r="E6" s="45">
        <v>75</v>
      </c>
      <c r="F6" s="45">
        <v>200</v>
      </c>
      <c r="G6" s="124"/>
      <c r="H6" s="127"/>
      <c r="I6" s="124">
        <f>G6*H6+G6</f>
        <v>0</v>
      </c>
      <c r="J6" s="124">
        <f>F6*G6</f>
        <v>0</v>
      </c>
      <c r="K6" s="124">
        <f>J6*H6+J6</f>
        <v>0</v>
      </c>
      <c r="L6" s="45" t="s">
        <v>38</v>
      </c>
      <c r="M6" s="40"/>
      <c r="N6" s="40"/>
      <c r="O6" s="40"/>
      <c r="P6" s="40"/>
      <c r="Q6" s="40"/>
      <c r="R6" s="40"/>
      <c r="S6" s="40"/>
      <c r="T6" s="40"/>
      <c r="U6" s="40"/>
    </row>
    <row r="7" spans="1:21" ht="15.75">
      <c r="A7" s="43">
        <v>2</v>
      </c>
      <c r="B7" s="45" t="s">
        <v>39</v>
      </c>
      <c r="C7" s="45" t="s">
        <v>10</v>
      </c>
      <c r="D7" s="45"/>
      <c r="E7" s="45">
        <v>96</v>
      </c>
      <c r="F7" s="45">
        <v>100</v>
      </c>
      <c r="G7" s="124"/>
      <c r="H7" s="127"/>
      <c r="I7" s="124">
        <f>G7*H7+G7</f>
        <v>0</v>
      </c>
      <c r="J7" s="124">
        <f>F7*G7</f>
        <v>0</v>
      </c>
      <c r="K7" s="124">
        <f>J7*H7+J7</f>
        <v>0</v>
      </c>
      <c r="L7" s="45" t="s">
        <v>38</v>
      </c>
      <c r="M7" s="40"/>
      <c r="N7" s="40"/>
      <c r="O7" s="40"/>
      <c r="P7" s="40"/>
      <c r="Q7" s="40"/>
      <c r="R7" s="40"/>
      <c r="S7" s="40"/>
      <c r="T7" s="40"/>
      <c r="U7" s="40"/>
    </row>
    <row r="8" spans="1:21" ht="15.75">
      <c r="A8" s="43">
        <v>3</v>
      </c>
      <c r="B8" s="45" t="s">
        <v>40</v>
      </c>
      <c r="C8" s="45" t="s">
        <v>10</v>
      </c>
      <c r="D8" s="45"/>
      <c r="E8" s="45">
        <v>30</v>
      </c>
      <c r="F8" s="45">
        <v>172</v>
      </c>
      <c r="G8" s="124"/>
      <c r="H8" s="127"/>
      <c r="I8" s="124">
        <f>G8*H8+G8</f>
        <v>0</v>
      </c>
      <c r="J8" s="124">
        <f>F8*G8</f>
        <v>0</v>
      </c>
      <c r="K8" s="124">
        <f>J8*H8+J8</f>
        <v>0</v>
      </c>
      <c r="L8" s="45" t="s">
        <v>38</v>
      </c>
      <c r="M8" s="40"/>
      <c r="N8" s="40"/>
      <c r="O8" s="40"/>
      <c r="P8" s="40"/>
      <c r="Q8" s="40"/>
      <c r="R8" s="40"/>
      <c r="S8" s="40"/>
      <c r="T8" s="40"/>
      <c r="U8" s="40"/>
    </row>
    <row r="9" spans="1:21" ht="15.75">
      <c r="A9" s="43">
        <v>4</v>
      </c>
      <c r="B9" s="45" t="s">
        <v>41</v>
      </c>
      <c r="C9" s="45" t="s">
        <v>10</v>
      </c>
      <c r="D9" s="45"/>
      <c r="E9" s="45"/>
      <c r="F9" s="45">
        <v>150</v>
      </c>
      <c r="G9" s="124"/>
      <c r="H9" s="127"/>
      <c r="I9" s="124">
        <f>G9*H9+G9</f>
        <v>0</v>
      </c>
      <c r="J9" s="124">
        <f>F9*G9</f>
        <v>0</v>
      </c>
      <c r="K9" s="124">
        <f>J9*H9+J9</f>
        <v>0</v>
      </c>
      <c r="L9" s="45" t="s">
        <v>38</v>
      </c>
      <c r="M9" s="40"/>
      <c r="N9" s="40"/>
      <c r="O9" s="40"/>
      <c r="P9" s="40"/>
      <c r="Q9" s="40"/>
      <c r="R9" s="40"/>
      <c r="S9" s="40"/>
      <c r="T9" s="40"/>
      <c r="U9" s="40"/>
    </row>
    <row r="10" spans="1:21" ht="15.75">
      <c r="A10" s="43">
        <v>5</v>
      </c>
      <c r="B10" s="45" t="s">
        <v>42</v>
      </c>
      <c r="C10" s="45" t="s">
        <v>10</v>
      </c>
      <c r="D10" s="45"/>
      <c r="E10" s="45">
        <v>80</v>
      </c>
      <c r="F10" s="45">
        <v>228</v>
      </c>
      <c r="G10" s="124"/>
      <c r="H10" s="127"/>
      <c r="I10" s="124">
        <f>G10*H10+G10</f>
        <v>0</v>
      </c>
      <c r="J10" s="124">
        <f>F10*G10</f>
        <v>0</v>
      </c>
      <c r="K10" s="124">
        <f>J10*H10+J10</f>
        <v>0</v>
      </c>
      <c r="L10" s="45" t="s">
        <v>38</v>
      </c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5.75">
      <c r="A11" s="45"/>
      <c r="B11" s="47" t="s">
        <v>11</v>
      </c>
      <c r="C11" s="48"/>
      <c r="D11" s="48"/>
      <c r="E11" s="48"/>
      <c r="F11" s="48"/>
      <c r="G11" s="125"/>
      <c r="H11" s="125"/>
      <c r="I11" s="125"/>
      <c r="J11" s="125">
        <f>SUM(J6:J10)</f>
        <v>0</v>
      </c>
      <c r="K11" s="125">
        <f>SUM(K6:K10)</f>
        <v>0</v>
      </c>
      <c r="L11" s="45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>
      <c r="A12" s="40"/>
      <c r="B12" s="40"/>
      <c r="C12" s="40"/>
      <c r="D12" s="40"/>
      <c r="E12" s="40"/>
      <c r="F12" s="40"/>
      <c r="G12" s="126"/>
      <c r="H12" s="126"/>
      <c r="I12" s="126" t="s">
        <v>74</v>
      </c>
      <c r="J12" s="126">
        <f>K11-J11</f>
        <v>0</v>
      </c>
      <c r="K12" s="126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5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5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5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5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5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5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5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5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5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5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ht="15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ht="15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15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ht="15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ht="15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ht="15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ht="15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ht="15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5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 ht="15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ht="15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ht="15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ht="15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 ht="15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ht="15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ht="15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 ht="15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 ht="15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ht="15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 ht="15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 ht="15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 ht="15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 ht="15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 ht="15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 ht="15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ht="15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ht="15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 ht="15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 ht="15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ht="15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ht="15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ht="15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ht="15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ht="15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ht="15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ht="15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ht="15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ht="15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ht="15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1:21" ht="15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ht="15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 ht="15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 ht="15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 ht="15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ht="15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ht="15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ht="15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ht="15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ht="15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ht="15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ht="15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ht="15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1:21" ht="15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 ht="15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 ht="15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 ht="15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ht="15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ht="15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 ht="15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ht="15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ht="15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1:21" ht="15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 ht="15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1" ht="15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ht="15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 ht="15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</sheetData>
  <sheetProtection selectLockedCells="1" selectUnlockedCells="1"/>
  <mergeCells count="1">
    <mergeCell ref="A3:L3"/>
  </mergeCells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7" sqref="I7:J7"/>
    </sheetView>
  </sheetViews>
  <sheetFormatPr defaultColWidth="9.00390625" defaultRowHeight="12.75"/>
  <cols>
    <col min="1" max="1" width="4.875" style="0" customWidth="1"/>
    <col min="3" max="3" width="12.00390625" style="0" customWidth="1"/>
    <col min="5" max="5" width="39.25390625" style="0" customWidth="1"/>
    <col min="6" max="6" width="7.25390625" style="0" customWidth="1"/>
    <col min="7" max="7" width="7.875" style="0" customWidth="1"/>
    <col min="8" max="8" width="7.375" style="0" customWidth="1"/>
    <col min="10" max="10" width="5.25390625" style="0" customWidth="1"/>
  </cols>
  <sheetData>
    <row r="1" spans="1:23" ht="15" customHeight="1">
      <c r="A1" s="52"/>
      <c r="B1" s="52"/>
      <c r="C1" s="52"/>
      <c r="D1" s="52"/>
      <c r="E1" s="52"/>
      <c r="F1" s="52"/>
      <c r="G1" s="52"/>
      <c r="H1" s="52"/>
      <c r="I1" s="53"/>
      <c r="J1" s="52"/>
      <c r="K1" s="52"/>
      <c r="L1" s="54"/>
      <c r="M1" s="52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" customHeight="1">
      <c r="A2" s="52"/>
      <c r="B2" s="52"/>
      <c r="C2" s="52"/>
      <c r="D2" s="52"/>
      <c r="E2" s="52" t="s">
        <v>43</v>
      </c>
      <c r="F2" s="52"/>
      <c r="G2" s="52"/>
      <c r="H2" s="52"/>
      <c r="I2" s="55" t="s">
        <v>69</v>
      </c>
      <c r="J2" s="52"/>
      <c r="K2" s="52"/>
      <c r="L2" s="56"/>
      <c r="M2" s="52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5" customHeight="1">
      <c r="A3" s="52"/>
      <c r="B3" s="57" t="s">
        <v>68</v>
      </c>
      <c r="C3" s="52"/>
      <c r="D3" s="52"/>
      <c r="E3" s="58" t="s">
        <v>44</v>
      </c>
      <c r="F3" s="52"/>
      <c r="G3" s="52"/>
      <c r="H3" s="52"/>
      <c r="I3" s="53"/>
      <c r="J3" s="52"/>
      <c r="K3" s="52"/>
      <c r="L3" s="56"/>
      <c r="M3" s="52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" customHeight="1">
      <c r="A4" s="52"/>
      <c r="B4" s="52"/>
      <c r="C4" s="52"/>
      <c r="D4" s="52"/>
      <c r="E4" s="52"/>
      <c r="F4" s="52"/>
      <c r="G4" s="52"/>
      <c r="H4" s="52"/>
      <c r="I4" s="53"/>
      <c r="J4" s="52"/>
      <c r="K4" s="52"/>
      <c r="L4" s="56"/>
      <c r="M4" s="52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8" customHeight="1">
      <c r="A5" s="59"/>
      <c r="B5" s="59" t="s">
        <v>45</v>
      </c>
      <c r="C5" s="59"/>
      <c r="D5" s="59"/>
      <c r="E5" s="59"/>
      <c r="F5" s="60"/>
      <c r="G5" s="59"/>
      <c r="H5" s="59"/>
      <c r="I5" s="59"/>
      <c r="J5" s="59"/>
      <c r="K5" s="59"/>
      <c r="L5" s="61"/>
      <c r="M5" s="5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2" ht="36">
      <c r="A6" s="62" t="s">
        <v>0</v>
      </c>
      <c r="B6" s="62" t="s">
        <v>46</v>
      </c>
      <c r="C6" s="62" t="s">
        <v>47</v>
      </c>
      <c r="D6" s="62" t="s">
        <v>48</v>
      </c>
      <c r="E6" s="62" t="s">
        <v>49</v>
      </c>
      <c r="F6" s="62" t="s">
        <v>50</v>
      </c>
      <c r="G6" s="62" t="s">
        <v>51</v>
      </c>
      <c r="H6" s="62" t="s">
        <v>52</v>
      </c>
      <c r="I6" s="62" t="s">
        <v>53</v>
      </c>
      <c r="J6" s="62" t="s">
        <v>5</v>
      </c>
      <c r="K6" s="62" t="s">
        <v>54</v>
      </c>
      <c r="L6" s="63" t="s">
        <v>7</v>
      </c>
      <c r="M6" s="62" t="s">
        <v>8</v>
      </c>
      <c r="N6" s="64"/>
      <c r="O6" s="64"/>
      <c r="P6" s="64"/>
      <c r="Q6" s="64"/>
      <c r="R6" s="64"/>
      <c r="S6" s="64"/>
      <c r="T6" s="64"/>
      <c r="U6" s="64"/>
      <c r="V6" s="64"/>
    </row>
    <row r="7" spans="1:22" ht="15" customHeight="1">
      <c r="A7" s="65">
        <v>1</v>
      </c>
      <c r="B7" s="65"/>
      <c r="C7" s="63"/>
      <c r="D7" s="65">
        <v>5</v>
      </c>
      <c r="E7" s="65" t="s">
        <v>55</v>
      </c>
      <c r="F7" s="65" t="s">
        <v>56</v>
      </c>
      <c r="G7" s="65">
        <v>168</v>
      </c>
      <c r="H7" s="65"/>
      <c r="I7" s="66"/>
      <c r="J7" s="67"/>
      <c r="K7" s="66">
        <f>I7*J7+I7</f>
        <v>0</v>
      </c>
      <c r="L7" s="68">
        <f>G7*I7</f>
        <v>0</v>
      </c>
      <c r="M7" s="66">
        <f>L7*J7+L7</f>
        <v>0</v>
      </c>
      <c r="N7" s="64"/>
      <c r="O7" s="64"/>
      <c r="P7" s="64"/>
      <c r="Q7" s="64"/>
      <c r="R7" s="64"/>
      <c r="S7" s="64"/>
      <c r="T7" s="64"/>
      <c r="U7" s="64"/>
      <c r="V7" s="64"/>
    </row>
    <row r="8" spans="1:22" ht="24.75" customHeight="1">
      <c r="A8" s="65">
        <v>2</v>
      </c>
      <c r="B8" s="65"/>
      <c r="C8" s="63"/>
      <c r="D8" s="65" t="s">
        <v>57</v>
      </c>
      <c r="E8" s="65" t="s">
        <v>58</v>
      </c>
      <c r="F8" s="65" t="s">
        <v>56</v>
      </c>
      <c r="G8" s="65">
        <v>348</v>
      </c>
      <c r="H8" s="65"/>
      <c r="I8" s="66"/>
      <c r="J8" s="67"/>
      <c r="K8" s="66">
        <f>I8*J8+I8</f>
        <v>0</v>
      </c>
      <c r="L8" s="68">
        <f>G8*I8</f>
        <v>0</v>
      </c>
      <c r="M8" s="66">
        <f>L8*J8+L8</f>
        <v>0</v>
      </c>
      <c r="N8" s="64"/>
      <c r="O8" s="64"/>
      <c r="P8" s="64"/>
      <c r="Q8" s="64"/>
      <c r="R8" s="64"/>
      <c r="S8" s="64"/>
      <c r="T8" s="64"/>
      <c r="U8" s="64"/>
      <c r="V8" s="64"/>
    </row>
    <row r="9" spans="1:13" ht="18" customHeight="1">
      <c r="A9" s="69"/>
      <c r="B9" s="70" t="s">
        <v>11</v>
      </c>
      <c r="C9" s="71"/>
      <c r="D9" s="72"/>
      <c r="E9" s="72"/>
      <c r="F9" s="73"/>
      <c r="G9" s="73"/>
      <c r="H9" s="73"/>
      <c r="I9" s="74"/>
      <c r="J9" s="75"/>
      <c r="K9" s="75"/>
      <c r="L9" s="74">
        <f>SUM(L7:L8)</f>
        <v>0</v>
      </c>
      <c r="M9" s="76">
        <f>SUM(M7:M8)</f>
        <v>0</v>
      </c>
    </row>
    <row r="10" spans="1:13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8" t="s">
        <v>59</v>
      </c>
      <c r="L10" s="79">
        <f>M9-L9</f>
        <v>0</v>
      </c>
      <c r="M10" s="77"/>
    </row>
    <row r="11" spans="1:13" ht="15">
      <c r="A11" s="80"/>
      <c r="B11" s="80"/>
      <c r="C11" s="80"/>
      <c r="D11" s="80"/>
      <c r="E11" s="81"/>
      <c r="F11" s="80"/>
      <c r="G11" s="80"/>
      <c r="H11" s="80"/>
      <c r="I11" s="80"/>
      <c r="J11" s="80"/>
      <c r="K11" s="80"/>
      <c r="L11" s="80"/>
      <c r="M11" s="80"/>
    </row>
    <row r="12" spans="1:13" ht="12.75">
      <c r="A12" s="52"/>
      <c r="B12" s="64"/>
      <c r="C12" s="82"/>
      <c r="D12" s="64"/>
      <c r="E12" s="64"/>
      <c r="F12" s="56"/>
      <c r="G12" s="56"/>
      <c r="H12" s="56"/>
      <c r="I12" s="56"/>
      <c r="J12" s="56"/>
      <c r="K12" s="56"/>
      <c r="L12" s="56"/>
      <c r="M12" s="80"/>
    </row>
    <row r="13" spans="1:13" ht="12.75">
      <c r="A13" s="52"/>
      <c r="B13" s="52"/>
      <c r="C13" s="52"/>
      <c r="D13" s="56"/>
      <c r="E13" s="56"/>
      <c r="F13" s="52"/>
      <c r="G13" s="52"/>
      <c r="H13" s="52"/>
      <c r="I13" s="52"/>
      <c r="J13" s="52"/>
      <c r="K13" s="52"/>
      <c r="L13" s="52"/>
      <c r="M13" s="80"/>
    </row>
    <row r="14" spans="1:13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</sheetData>
  <sheetProtection selectLockedCells="1" selectUnlockedCells="1"/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8" sqref="G8:H8"/>
    </sheetView>
  </sheetViews>
  <sheetFormatPr defaultColWidth="9.00390625" defaultRowHeight="12.75"/>
  <cols>
    <col min="1" max="1" width="3.375" style="0" customWidth="1"/>
    <col min="3" max="3" width="15.375" style="0" customWidth="1"/>
    <col min="4" max="4" width="35.625" style="0" customWidth="1"/>
    <col min="8" max="8" width="4.75390625" style="0" customWidth="1"/>
    <col min="9" max="9" width="9.875" style="0" customWidth="1"/>
    <col min="10" max="11" width="9.625" style="0" customWidth="1"/>
  </cols>
  <sheetData>
    <row r="1" spans="1:2" ht="15.75">
      <c r="A1" s="83" t="s">
        <v>70</v>
      </c>
      <c r="B1" s="83"/>
    </row>
    <row r="3" ht="12.75">
      <c r="H3" t="s">
        <v>71</v>
      </c>
    </row>
    <row r="4" spans="1:11" ht="12.75">
      <c r="A4" s="82"/>
      <c r="B4" s="52"/>
      <c r="C4" s="84"/>
      <c r="D4" s="82" t="s">
        <v>60</v>
      </c>
      <c r="E4" s="82"/>
      <c r="F4" s="82" t="s">
        <v>43</v>
      </c>
      <c r="G4" s="84"/>
      <c r="H4" s="84"/>
      <c r="I4" s="84"/>
      <c r="J4" s="84"/>
      <c r="K4" s="85"/>
    </row>
    <row r="5" spans="1:11" ht="12.75">
      <c r="A5" s="82"/>
      <c r="B5" s="52"/>
      <c r="C5" s="84"/>
      <c r="D5" s="82"/>
      <c r="E5" s="82"/>
      <c r="F5" s="82"/>
      <c r="G5" s="84"/>
      <c r="H5" s="84"/>
      <c r="I5" s="84"/>
      <c r="J5" s="84"/>
      <c r="K5" s="85"/>
    </row>
    <row r="6" spans="1:11" ht="12.75">
      <c r="A6" s="86"/>
      <c r="B6" s="87"/>
      <c r="C6" s="88"/>
      <c r="D6" s="86"/>
      <c r="E6" s="86"/>
      <c r="F6" s="86"/>
      <c r="G6" s="88"/>
      <c r="H6" s="88"/>
      <c r="I6" s="88"/>
      <c r="J6" s="88"/>
      <c r="K6" s="89"/>
    </row>
    <row r="7" spans="1:11" ht="38.25">
      <c r="A7" s="63" t="s">
        <v>0</v>
      </c>
      <c r="B7" s="63" t="s">
        <v>46</v>
      </c>
      <c r="C7" s="63" t="s">
        <v>47</v>
      </c>
      <c r="D7" s="63" t="s">
        <v>1</v>
      </c>
      <c r="E7" s="63" t="s">
        <v>51</v>
      </c>
      <c r="F7" s="63" t="s">
        <v>61</v>
      </c>
      <c r="G7" s="63" t="s">
        <v>53</v>
      </c>
      <c r="H7" s="63" t="s">
        <v>5</v>
      </c>
      <c r="I7" s="63" t="s">
        <v>54</v>
      </c>
      <c r="J7" s="63" t="s">
        <v>7</v>
      </c>
      <c r="K7" s="63" t="s">
        <v>8</v>
      </c>
    </row>
    <row r="8" spans="1:11" ht="38.25">
      <c r="A8" s="23">
        <v>1</v>
      </c>
      <c r="B8" s="23"/>
      <c r="C8" s="23"/>
      <c r="D8" s="24" t="s">
        <v>62</v>
      </c>
      <c r="E8" s="23">
        <v>6</v>
      </c>
      <c r="F8" s="23"/>
      <c r="G8" s="90"/>
      <c r="H8" s="91"/>
      <c r="I8" s="90">
        <f>G8*H8+G8</f>
        <v>0</v>
      </c>
      <c r="J8" s="92">
        <f>E8*G8</f>
        <v>0</v>
      </c>
      <c r="K8" s="92">
        <f>J8*H8+J8</f>
        <v>0</v>
      </c>
    </row>
    <row r="9" spans="1:11" ht="15" customHeight="1">
      <c r="A9" s="93"/>
      <c r="B9" s="70" t="s">
        <v>11</v>
      </c>
      <c r="C9" s="37"/>
      <c r="D9" s="37"/>
      <c r="E9" s="37"/>
      <c r="F9" s="37"/>
      <c r="G9" s="94"/>
      <c r="H9" s="95"/>
      <c r="I9" s="95"/>
      <c r="J9" s="95">
        <f>SUM(J8)</f>
        <v>0</v>
      </c>
      <c r="K9" s="96">
        <f>SUM(K8)</f>
        <v>0</v>
      </c>
    </row>
    <row r="10" spans="1:11" ht="15" customHeight="1">
      <c r="A10" s="64"/>
      <c r="B10" s="64"/>
      <c r="C10" s="64"/>
      <c r="D10" s="64"/>
      <c r="E10" s="64"/>
      <c r="F10" s="64"/>
      <c r="G10" s="84"/>
      <c r="H10" s="64"/>
      <c r="I10" s="64" t="s">
        <v>59</v>
      </c>
      <c r="J10" s="97">
        <f>K9-J9</f>
        <v>0</v>
      </c>
      <c r="K10" s="64"/>
    </row>
    <row r="11" spans="1:11" ht="15" customHeight="1">
      <c r="A11" s="64"/>
      <c r="B11" s="64"/>
      <c r="C11" s="64"/>
      <c r="D11" s="64"/>
      <c r="E11" s="64"/>
      <c r="F11" s="64"/>
      <c r="G11" s="84"/>
      <c r="H11" s="64"/>
      <c r="I11" s="64"/>
      <c r="J11" s="64"/>
      <c r="K11" s="64"/>
    </row>
    <row r="12" spans="1:11" ht="15" customHeight="1">
      <c r="A12" s="64"/>
      <c r="B12" s="64"/>
      <c r="C12" s="64"/>
      <c r="D12" s="64"/>
      <c r="E12" s="64"/>
      <c r="F12" s="64"/>
      <c r="G12" s="84"/>
      <c r="H12" s="64"/>
      <c r="I12" s="64"/>
      <c r="J12" s="64"/>
      <c r="K12" s="64"/>
    </row>
    <row r="13" spans="1:11" ht="15" customHeight="1">
      <c r="A13" s="64"/>
      <c r="B13" s="64"/>
      <c r="C13" s="64"/>
      <c r="D13" s="64"/>
      <c r="E13" s="64"/>
      <c r="F13" s="64"/>
      <c r="G13" s="84"/>
      <c r="H13" s="64"/>
      <c r="I13" s="64"/>
      <c r="J13" s="64"/>
      <c r="K13" s="64"/>
    </row>
    <row r="14" spans="1:11" ht="15" customHeight="1">
      <c r="A14" s="64"/>
      <c r="B14" s="64"/>
      <c r="C14" s="64"/>
      <c r="D14" s="64"/>
      <c r="E14" s="64"/>
      <c r="F14" s="64"/>
      <c r="G14" s="84"/>
      <c r="H14" s="64"/>
      <c r="I14" s="64"/>
      <c r="J14" s="64"/>
      <c r="K14" s="64"/>
    </row>
    <row r="15" spans="1:11" ht="12.75">
      <c r="A15" s="82"/>
      <c r="B15" s="52"/>
      <c r="C15" s="84"/>
      <c r="D15" s="82"/>
      <c r="E15" s="82"/>
      <c r="F15" s="82"/>
      <c r="G15" s="84"/>
      <c r="H15" s="84"/>
      <c r="I15" s="84"/>
      <c r="J15" s="84"/>
      <c r="K15" s="85"/>
    </row>
    <row r="16" spans="1:11" ht="12.75">
      <c r="A16" s="82"/>
      <c r="B16" s="52"/>
      <c r="C16" s="84"/>
      <c r="D16" s="82"/>
      <c r="E16" s="82"/>
      <c r="F16" s="82"/>
      <c r="G16" s="84"/>
      <c r="H16" s="84"/>
      <c r="I16" s="84"/>
      <c r="J16" s="84"/>
      <c r="K16" s="85"/>
    </row>
    <row r="17" spans="1:11" ht="12.75">
      <c r="A17" s="82"/>
      <c r="B17" s="52"/>
      <c r="C17" s="84"/>
      <c r="D17" s="82"/>
      <c r="E17" s="82"/>
      <c r="F17" s="82"/>
      <c r="G17" s="84"/>
      <c r="H17" s="84"/>
      <c r="I17" s="84"/>
      <c r="J17" s="84"/>
      <c r="K17" s="85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64"/>
      <c r="B19" s="64"/>
      <c r="C19" s="64"/>
      <c r="D19" s="104"/>
      <c r="E19" s="82"/>
      <c r="F19" s="64"/>
      <c r="G19" s="105"/>
      <c r="H19" s="64"/>
      <c r="I19" s="64"/>
      <c r="J19" s="105"/>
      <c r="K19" s="64"/>
    </row>
    <row r="20" spans="1:11" ht="12.75">
      <c r="A20" s="106"/>
      <c r="B20" s="106"/>
      <c r="C20" s="106"/>
      <c r="D20" s="106"/>
      <c r="E20" s="106"/>
      <c r="F20" s="106"/>
      <c r="G20" s="84"/>
      <c r="H20" s="106"/>
      <c r="I20" s="106"/>
      <c r="J20" s="106"/>
      <c r="K20" s="64"/>
    </row>
  </sheetData>
  <sheetProtection selectLockedCells="1" selectUnlockedCells="1"/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0" sqref="G10:H10"/>
    </sheetView>
  </sheetViews>
  <sheetFormatPr defaultColWidth="9.00390625" defaultRowHeight="12.75"/>
  <cols>
    <col min="1" max="1" width="3.375" style="0" customWidth="1"/>
    <col min="3" max="3" width="15.375" style="0" customWidth="1"/>
    <col min="4" max="4" width="35.625" style="0" customWidth="1"/>
    <col min="8" max="8" width="4.75390625" style="0" customWidth="1"/>
    <col min="9" max="9" width="9.875" style="0" customWidth="1"/>
    <col min="10" max="11" width="9.625" style="0" customWidth="1"/>
  </cols>
  <sheetData>
    <row r="1" spans="1:11" ht="15" customHeight="1">
      <c r="A1" s="64"/>
      <c r="B1" s="64"/>
      <c r="C1" s="64"/>
      <c r="D1" s="64"/>
      <c r="E1" s="64"/>
      <c r="F1" s="64"/>
      <c r="G1" s="84"/>
      <c r="H1" s="64"/>
      <c r="I1" s="64"/>
      <c r="J1" s="64"/>
      <c r="K1" s="64"/>
    </row>
    <row r="2" spans="1:11" ht="15" customHeight="1">
      <c r="A2" s="64"/>
      <c r="B2" s="64"/>
      <c r="C2" s="64"/>
      <c r="D2" s="64"/>
      <c r="E2" s="64"/>
      <c r="F2" s="64"/>
      <c r="G2" s="84"/>
      <c r="H2" s="64"/>
      <c r="I2" s="64"/>
      <c r="J2" s="64"/>
      <c r="K2" s="64"/>
    </row>
    <row r="4" spans="2:9" ht="15.75">
      <c r="B4" s="83" t="s">
        <v>72</v>
      </c>
      <c r="C4" s="98"/>
      <c r="I4" t="s">
        <v>73</v>
      </c>
    </row>
    <row r="6" spans="1:11" ht="15" customHeight="1">
      <c r="A6" s="82"/>
      <c r="B6" s="52"/>
      <c r="C6" s="84"/>
      <c r="D6" s="82" t="s">
        <v>63</v>
      </c>
      <c r="E6" s="113" t="s">
        <v>43</v>
      </c>
      <c r="F6" s="113"/>
      <c r="G6" s="84"/>
      <c r="H6" s="84"/>
      <c r="I6" s="84"/>
      <c r="J6" s="84"/>
      <c r="K6" s="85"/>
    </row>
    <row r="7" spans="1:11" ht="15" customHeight="1">
      <c r="A7" s="82"/>
      <c r="B7" s="52"/>
      <c r="C7" s="84"/>
      <c r="D7" s="82"/>
      <c r="E7" s="82"/>
      <c r="F7" s="82"/>
      <c r="G7" s="84"/>
      <c r="H7" s="84"/>
      <c r="I7" s="84"/>
      <c r="J7" s="84"/>
      <c r="K7" s="85"/>
    </row>
    <row r="8" spans="1:11" ht="15" customHeight="1">
      <c r="A8" s="86"/>
      <c r="B8" s="87"/>
      <c r="C8" s="88"/>
      <c r="D8" s="86"/>
      <c r="E8" s="86"/>
      <c r="F8" s="86"/>
      <c r="G8" s="88"/>
      <c r="H8" s="88"/>
      <c r="I8" s="88"/>
      <c r="J8" s="88"/>
      <c r="K8" s="89"/>
    </row>
    <row r="9" spans="1:11" ht="38.25" customHeight="1">
      <c r="A9" s="63" t="s">
        <v>0</v>
      </c>
      <c r="B9" s="63" t="s">
        <v>46</v>
      </c>
      <c r="C9" s="63" t="s">
        <v>47</v>
      </c>
      <c r="D9" s="63" t="s">
        <v>1</v>
      </c>
      <c r="E9" s="63" t="s">
        <v>51</v>
      </c>
      <c r="F9" s="63" t="s">
        <v>61</v>
      </c>
      <c r="G9" s="63" t="s">
        <v>53</v>
      </c>
      <c r="H9" s="63" t="s">
        <v>5</v>
      </c>
      <c r="I9" s="63" t="s">
        <v>54</v>
      </c>
      <c r="J9" s="63" t="s">
        <v>7</v>
      </c>
      <c r="K9" s="63" t="s">
        <v>8</v>
      </c>
    </row>
    <row r="10" spans="1:11" ht="26.25" customHeight="1">
      <c r="A10" s="99">
        <v>1</v>
      </c>
      <c r="B10" s="99"/>
      <c r="C10" s="99"/>
      <c r="D10" s="100" t="s">
        <v>64</v>
      </c>
      <c r="E10" s="23">
        <v>20</v>
      </c>
      <c r="F10" s="99"/>
      <c r="G10" s="101"/>
      <c r="H10" s="102"/>
      <c r="I10" s="101">
        <f>G10*H10+G10</f>
        <v>0</v>
      </c>
      <c r="J10" s="101">
        <f>E10*G10</f>
        <v>0</v>
      </c>
      <c r="K10" s="101">
        <f>J10*H10+J10</f>
        <v>0</v>
      </c>
    </row>
    <row r="11" spans="1:11" ht="15" customHeight="1">
      <c r="A11" s="93"/>
      <c r="B11" s="70" t="s">
        <v>65</v>
      </c>
      <c r="C11" s="37"/>
      <c r="D11" s="37"/>
      <c r="E11" s="37"/>
      <c r="F11" s="37"/>
      <c r="G11" s="94"/>
      <c r="H11" s="95"/>
      <c r="I11" s="95"/>
      <c r="J11" s="95">
        <f>SUM(J10)</f>
        <v>0</v>
      </c>
      <c r="K11" s="96">
        <f>SUM(K10)</f>
        <v>0</v>
      </c>
    </row>
    <row r="12" spans="9:10" ht="12.75">
      <c r="I12" t="s">
        <v>59</v>
      </c>
      <c r="J12" s="103">
        <f>K11-J11</f>
        <v>0</v>
      </c>
    </row>
    <row r="20" spans="2:3" ht="15.75">
      <c r="B20" s="83"/>
      <c r="C20" s="98"/>
    </row>
    <row r="22" spans="1:11" ht="12.75">
      <c r="A22" s="82"/>
      <c r="B22" s="52"/>
      <c r="C22" s="84"/>
      <c r="D22" s="82"/>
      <c r="E22" s="82"/>
      <c r="F22" s="82"/>
      <c r="G22" s="84"/>
      <c r="H22" s="84"/>
      <c r="I22" s="84"/>
      <c r="J22" s="84"/>
      <c r="K22" s="85"/>
    </row>
    <row r="23" spans="1:11" ht="12.75">
      <c r="A23" s="82"/>
      <c r="B23" s="52"/>
      <c r="C23" s="84"/>
      <c r="D23" s="82"/>
      <c r="E23" s="82"/>
      <c r="F23" s="82"/>
      <c r="G23" s="84"/>
      <c r="H23" s="84"/>
      <c r="I23" s="84"/>
      <c r="J23" s="84"/>
      <c r="K23" s="85"/>
    </row>
    <row r="24" spans="1:11" ht="12.75">
      <c r="A24" s="82"/>
      <c r="B24" s="52"/>
      <c r="C24" s="84"/>
      <c r="D24" s="82"/>
      <c r="E24" s="82"/>
      <c r="F24" s="82"/>
      <c r="G24" s="84"/>
      <c r="H24" s="84"/>
      <c r="I24" s="84"/>
      <c r="J24" s="84"/>
      <c r="K24" s="85"/>
    </row>
    <row r="25" spans="1:1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64"/>
      <c r="B26" s="64"/>
      <c r="C26" s="64"/>
      <c r="D26" s="104"/>
      <c r="E26" s="82"/>
      <c r="F26" s="64"/>
      <c r="G26" s="105"/>
      <c r="H26" s="64"/>
      <c r="I26" s="64"/>
      <c r="J26" s="105"/>
      <c r="K26" s="64"/>
    </row>
    <row r="27" spans="1:11" ht="12.75">
      <c r="A27" s="106"/>
      <c r="B27" s="106"/>
      <c r="C27" s="106"/>
      <c r="D27" s="106"/>
      <c r="E27" s="106"/>
      <c r="F27" s="106"/>
      <c r="G27" s="84"/>
      <c r="H27" s="106"/>
      <c r="I27" s="106"/>
      <c r="J27" s="106"/>
      <c r="K27" s="64"/>
    </row>
  </sheetData>
  <sheetProtection selectLockedCells="1" selectUnlockedCells="1"/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2014-03-27T10:43:54Z</cp:lastPrinted>
  <dcterms:modified xsi:type="dcterms:W3CDTF">2014-03-31T09:35:52Z</dcterms:modified>
  <cp:category/>
  <cp:version/>
  <cp:contentType/>
  <cp:contentStatus/>
</cp:coreProperties>
</file>