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64" firstSheet="2" activeTab="7"/>
  </bookViews>
  <sheets>
    <sheet name="Itesty " sheetId="1" r:id="rId1"/>
    <sheet name="II opakowania" sheetId="2" r:id="rId2"/>
    <sheet name="III etykiety" sheetId="3" r:id="rId3"/>
    <sheet name="IV dokumentacja" sheetId="4" r:id="rId4"/>
    <sheet name="V szczotki" sheetId="5" r:id="rId5"/>
    <sheet name="VI STERYL. PLAZMOWA" sheetId="6" r:id="rId6"/>
    <sheet name="VII SYSTEM KONTROLI" sheetId="7" r:id="rId7"/>
    <sheet name="VIIIśrodki czyst-dezynf" sheetId="8" r:id="rId8"/>
  </sheets>
  <definedNames/>
  <calcPr fullCalcOnLoad="1"/>
</workbook>
</file>

<file path=xl/sharedStrings.xml><?xml version="1.0" encoding="utf-8"?>
<sst xmlns="http://schemas.openxmlformats.org/spreadsheetml/2006/main" count="382" uniqueCount="147">
  <si>
    <t>PAKIET 1 - TESTY DO STERYLIZACJI I MYJNI DEZYNFEKTORA</t>
  </si>
  <si>
    <t>CPV: 33140000-3</t>
  </si>
  <si>
    <t>Lp.</t>
  </si>
  <si>
    <t>Nazwa asortymentu</t>
  </si>
  <si>
    <t>Ilość</t>
  </si>
  <si>
    <t>Cena netto</t>
  </si>
  <si>
    <t>Cena brutto</t>
  </si>
  <si>
    <t>Stawka VAT %</t>
  </si>
  <si>
    <t>Wartość netto</t>
  </si>
  <si>
    <t>Wartość brutto</t>
  </si>
  <si>
    <t>1.</t>
  </si>
  <si>
    <t>Op.</t>
  </si>
  <si>
    <t>2.</t>
  </si>
  <si>
    <t>3.</t>
  </si>
  <si>
    <t>4.</t>
  </si>
  <si>
    <t>Szt.</t>
  </si>
  <si>
    <t>5.</t>
  </si>
  <si>
    <t>6.</t>
  </si>
  <si>
    <t>7.</t>
  </si>
  <si>
    <t>8.</t>
  </si>
  <si>
    <t>Testy skuteczności mycia w myjniach dezynfektorach w postaci arkusza z substancją testową. Zgodność z PN EN ISO 15883 do zastosowania w przyrządzie zapewniającym kontrolę procesu w co najmniej dwóch płaszczyznach a 100szt.</t>
  </si>
  <si>
    <t>9.</t>
  </si>
  <si>
    <t>RAZEM</t>
  </si>
  <si>
    <t>10.</t>
  </si>
  <si>
    <t>PAKIET 2 - OPAKOWANIA DO STERYLIZACJI</t>
  </si>
  <si>
    <t>Papier sterylizacyjny biały 750mm x 750mm a 250 szt.</t>
  </si>
  <si>
    <t>Papier sterylizacyjny biały 900mm x 900mm a 250 szt.</t>
  </si>
  <si>
    <t>Papier sterylizacyjny biały 1000mm x 1000mm a 250 szt.</t>
  </si>
  <si>
    <t>Papier sterylizacyjny biały 1200mm x 1200mm a 100 szt.</t>
  </si>
  <si>
    <t>Papier sterylizacyjny zielony 750mm x 750mm a 250 szt.</t>
  </si>
  <si>
    <t>Papier sterylizacyjny zielony 900mm x 900mm a 250 szt.</t>
  </si>
  <si>
    <t>Papier sterylizacyjny zielony 1000mm x 1000mm a 250 szt.</t>
  </si>
  <si>
    <t>Papier sterylizacyjny zielony 1200mm x 1200mm a 100 szt.</t>
  </si>
  <si>
    <t>Taśmy neutralne do zamykania pakietów 19mm x 50m</t>
  </si>
  <si>
    <t>11.</t>
  </si>
  <si>
    <t>Rękaw papierowo- foliowy 100mm x 200m</t>
  </si>
  <si>
    <t>12.</t>
  </si>
  <si>
    <t>13.</t>
  </si>
  <si>
    <t>Rękaw papierowo- foliowy 150mm x 200m</t>
  </si>
  <si>
    <t>14.</t>
  </si>
  <si>
    <t>15.</t>
  </si>
  <si>
    <t>Rękaw papierowo- foliowy 250mm x 200m</t>
  </si>
  <si>
    <t>16.</t>
  </si>
  <si>
    <t>Rękaw papierowo- foliowy 300mm x 200m</t>
  </si>
  <si>
    <t>17.</t>
  </si>
  <si>
    <t>Włóknina sterylizacyjna niebieska 1000mmx1000mm a 250 szt</t>
  </si>
  <si>
    <t>CPV: 33190000-8</t>
  </si>
  <si>
    <t>Nazwa handlowa, kod katalogowy, producent -podać</t>
  </si>
  <si>
    <t>Etykiety podwójne- przylepne ze wskaźnikiem procesu sterylizacji parowej z pięcioma miejscami informacyjnymi- nadruk poprzecznie do kierunku rozwijania taśmy a 500 szt.</t>
  </si>
  <si>
    <t>Rolka</t>
  </si>
  <si>
    <t>Rolka tuszująca do metkownicy BLITZ</t>
  </si>
  <si>
    <t>Rolka offsetowa do drukarki 57mm x 38mm do drukarek Myjnia Beli Med. WD 2</t>
  </si>
  <si>
    <t>Taśma barwiąca czarna do drukarek w myjniach - dezynf. Beli Med.</t>
  </si>
  <si>
    <t>szt.</t>
  </si>
  <si>
    <t>39224200-0</t>
  </si>
  <si>
    <t>Szczotka do czyszczenia z nylonowym włosiem umocowanym w plastikowej rączce. Bezpieczne w użyciu oraz posiadające długotrwałą żywotność. Szczotki przeznaczone do usuwania trudnych zanieczyszczeń lub zanieczyszczeń w trudno dostępnych miejscach - duże</t>
  </si>
  <si>
    <t>Szczotka do czyszczenia z nylonowym włosiem umocowanym w plastikowej rączce. Bezpieczne w użyciu oraz posiadające długotrwałą żywotność. Szczotki przeznaczone do usuwania trudnych zanieczyszczeń lub zanieczyszczeń w trudno dostępnych miejscach - małe</t>
  </si>
  <si>
    <t>PAKIET NR 5 - SZCZOTKI/ CZYŚCIKI  DO CZYSZCZENIA NARZĘDZI  I SPRZĘTU MEDYCZNEGO</t>
  </si>
  <si>
    <t>Rękaw papierowo- foliowy 75mm x 70m a 6szt.</t>
  </si>
  <si>
    <t>Rękaw papierowo- foliowy 100mm x 70m a 6szt.</t>
  </si>
  <si>
    <t>Rękaw papierowo- foliowy 150mm x 70m a 4szt.</t>
  </si>
  <si>
    <t>Rękaw papierowo- foliowy 250mm x 70m a 4szt.</t>
  </si>
  <si>
    <t xml:space="preserve">Kasety do sterylizatora STERRAD 100S- sterylizacja plazmowa a 5szt. </t>
  </si>
  <si>
    <t>Akcesoria do sterylizatora STERRAD 100S:   6 kartonów, 12 rolek, 3 taśmy do drukarki, 6 płytek.</t>
  </si>
  <si>
    <t>Łącznik do akceleratora 3mm a 50 szt.</t>
  </si>
  <si>
    <t xml:space="preserve">Op. </t>
  </si>
  <si>
    <t>Wymagania i opis techniczny:</t>
  </si>
  <si>
    <t>PAKIET 6 - TESTY I OPAKOWANIA DO STERYLIZACJI PLAZMOWEJ</t>
  </si>
  <si>
    <t xml:space="preserve">Segregator 3-ringowy A5 z indeksem + 11 kolorowych kartek z naklejkami gładkimi, </t>
  </si>
  <si>
    <t>J.m.</t>
  </si>
  <si>
    <t>Akcelerator do długich kanałów a 20 szt.</t>
  </si>
  <si>
    <t xml:space="preserve">szczotka do czyszczenia diatermi z wyjmowanym płotkiem ze stali nierdzewnej,wymiary uchwytu 90mmx 55mm (+/-10mm) wysokość metalowych drucików szczotki 5mm </t>
  </si>
  <si>
    <t>18.</t>
  </si>
  <si>
    <t>19.</t>
  </si>
  <si>
    <t>20.</t>
  </si>
  <si>
    <t>CPV 39830000-9</t>
  </si>
  <si>
    <t>Środki czyszczące</t>
  </si>
  <si>
    <t>Jedn. miary</t>
  </si>
  <si>
    <t>Stawka Vat %</t>
  </si>
  <si>
    <t>Razem</t>
  </si>
  <si>
    <t>Materiały medyczne</t>
  </si>
  <si>
    <t>33198000-4</t>
  </si>
  <si>
    <t>33140000-3</t>
  </si>
  <si>
    <t>33190000-8</t>
  </si>
  <si>
    <t>Różne urządzenia i produkty medyczne</t>
  </si>
  <si>
    <t>CPV:</t>
  </si>
  <si>
    <t>Szczotki</t>
  </si>
  <si>
    <t>CPV: 33198000-4</t>
  </si>
  <si>
    <t>Szpitalne wyroby papierowe</t>
  </si>
  <si>
    <t>ilość</t>
  </si>
  <si>
    <t xml:space="preserve">Taśmy kontrolne z indykatorem do sterylizacji parą wodną 19mmx50m </t>
  </si>
  <si>
    <t xml:space="preserve">Koperty dokumentacyjne przystosowane do etykiet i wskaźników  </t>
  </si>
  <si>
    <t>Rękaw papierowo- foliowy z fałdą  380mm ( +/- 20mm) x 80mm x 100m</t>
  </si>
  <si>
    <t xml:space="preserve">Rękaw papierowo- foliowy 120mm ( +/- 10mm) x 200m </t>
  </si>
  <si>
    <t>Rękaw papierowo- foliowy 200mm ( +/-10mm) x 200m</t>
  </si>
  <si>
    <t>OPIS WYMAGAŃ</t>
  </si>
  <si>
    <t>materiały medyczne</t>
  </si>
  <si>
    <t>CPV: 33190000-8 różne urządzenia i produkty medyczne</t>
  </si>
  <si>
    <t>24950000-8 specjalistyczne produkty chemiczne</t>
  </si>
  <si>
    <t>załącznik 3.4 do siwz</t>
  </si>
  <si>
    <t>załącznik 3.3 do siwz</t>
  </si>
  <si>
    <t>Nietoksyczny, jednorazowy pakiet kontrolny typu Bowie- Dicka, kontrolujący penetracje i jakość pary, symulacja ładunku porowatego. Arkusz wskaźnikowy w technologii TST lub równoważnej . Wymagana zgodność z normą ISO 11140-4 *lub równoważną;</t>
  </si>
  <si>
    <t>Czyściki do czyszczenia kanałów w wąskim przekroju oraz innych trudno dostępnych miejsc : 3mm miękki 10 m zwitką; 3mm bardzo szorstki 10 m zwitką ; 3mm dwustronne  x 15 cm długości 10 m zwitką a 100 szt.; 9mm miękki x 30cm długości a 50 szt.; 12mm miękki x 30 cm dugości a 50 szt.; 15mm szorstki x 30cm długości zwitką a 20 szt., 15mm szorstki  x 5 m zwitką, zestaw bez podajnika (Zamawiajacy posiada  podajnik z czyścikami :FLEX008 (Clinipak))</t>
  </si>
  <si>
    <t>Wskaźnik do sterylizacji parą wodną o wartościach ustalonych 121° C 20 min, klasa VI według ISO 11140-1 *lub równoważny, samoprzylepny, a 400szt. Do stosowania z  przyrządem testowym dołączonym do opakowania wskaźnika</t>
  </si>
  <si>
    <t>Lp</t>
  </si>
  <si>
    <t>Arkusze kontroli szczelności zgrzewu do codziennej walidacji zgrzewarek oraz kontroli jakości zgrzewu, bez folii. Zgodny z normą PN EN ISO 11607-2-2006 *lub równoważną a 250szt.</t>
  </si>
  <si>
    <t>Chemiczny wskaźnik paskowy, przystosowany do sterylizacji plazmowej w sterylizatorach STERRAD 100S, odpowiadający kl. I lub IV. Zgodny z ISO 11140-1 *lub równoważną a 1000 szt.</t>
  </si>
  <si>
    <t>1.  Rękawy do sterylizacji plazmowej z testem procesu o konstrukcji i wykonaniu zgodnym z EN 868-3-5 / ISO11607-1-2 *lub równoważna</t>
  </si>
  <si>
    <t xml:space="preserve">Biologiczny test paskowy do sterylizacji formaldehydem. Zgodność z ISO 11138 *lub równoważny. Inkubacja 5-7 dni </t>
  </si>
  <si>
    <t>Nietoksyczny wskaźnik wieloparametrowy do kontroli sterylizacji formaldehydem a 100 szt. zgodny z PN ISO 11140-4 Klasa IV *lub równoważny</t>
  </si>
  <si>
    <t xml:space="preserve">Płynny koncentrat do maszynowego mycia utensyliów szpitalnych: niskopieniący, alkaliczny, dopuszczony do stosowania w myjniach - dezynfektorach Getinge 600, o poj. 5l. </t>
  </si>
  <si>
    <r>
      <t>2.  Wymagana charakterystyka wytrzymałościowa rękawów, oraz dokumenty potwierdz</t>
    </r>
    <r>
      <rPr>
        <sz val="9"/>
        <rFont val="Arial"/>
        <family val="2"/>
      </rPr>
      <t>ające skuteczność materiałów eksploatacyjnych wykorzystywanych w systemie sterylizacji plazmowej Sterrad wydane przez producenta/wytwórcę</t>
    </r>
  </si>
  <si>
    <r>
      <t>Rękaw włókninowo-foliowy 200mm x100m *</t>
    </r>
    <r>
      <rPr>
        <i/>
        <sz val="10"/>
        <rFont val="Arial"/>
        <family val="2"/>
      </rPr>
      <t>zamawiajacy dopuszcza rękaw w rozmiarze 210mm x 70 mb; wówczas należy podać oferowaną długość i dokonać przeliczenia ilości z zaokrągleniem do pełnego opakowania w górę</t>
    </r>
  </si>
  <si>
    <t>vartość podatku vat</t>
  </si>
  <si>
    <t>wartość podatku vat</t>
  </si>
  <si>
    <t>wartosć podatku vat</t>
  </si>
  <si>
    <t xml:space="preserve">* poz.1 Zamawiający wyraża zgodę na zaoferowanie płynnego zmiękczającego komponentu, nie pozostawiającego plam i osadów na mytych przedmiotach, z możliwością stosowania w myjniach-dezynfektorach firmy Getinge, dozowanie 1-3g na litr wody, w opakowaniach a 5kg po odpowiednim przeliczeniu ilości opakowań, jednak w przypadku zmiany dozowania płynów – koszt kalibracji i testowania posiadanych przez zamawiającego myjni ponosi  Wykonawca. Do obliczeń należy przeliczyć ilość z gęstości oferowanego preparatu.
* poz.2 Zamawiający wyraża zgodę na zaoferowanie płynnego komponentu do termicznego przygotowania np. kaczek basenów itp.,o pH koncentratu ok. 2, z możliwością stosowania w myjniach-dezynfektorach firmy Getinge, w opakowaniach a 5kg po odpowiednim przeliczeniu ilości opakowań, jednak w przypadku zmiany dozowania płynów – koszt kalibracji i testowania posiadanych przez zamawiającego myjni ponosi  Wykonawca
do poz. 1 i 2: Jeżeli z przeliczenia ilości preparatów wychodzą niepełne opakowania Zamawiający oczekuje zaokrąglenia w górę
</t>
  </si>
  <si>
    <t>załącznik 3.1 do siwz</t>
  </si>
  <si>
    <t>załącznik 3.2 do siwz</t>
  </si>
  <si>
    <t>PAKIET NR 4  -  DOKUMENTACJA KONTROLI STERYLIZACJI</t>
  </si>
  <si>
    <t>załącznik 3.5 do siwz</t>
  </si>
  <si>
    <t>załącznik 3.6 do siwz</t>
  </si>
  <si>
    <t>Płynny środek płuczący*,zmiękczający wodę, nie pozostawiający plam i osadów wapiennych na mytych przedmitach, zabezpieczający wytwornice pary oraz myjki przed osadami kamienia wodnego, dopuszczony do stosowania w myjniach - dezynfektorach Getinge 600 oraz 2000 , poj.5l                                                                                                                Dozowanie:                                                                                                  * 1,5-4,5 ml/l w zależności od twardości wody                                                                                                                                 ( dozowanie do wytwornicy pary );                                                                                                                                                                                                                                                                 * 0,5-1,5 ml/l w zależności od twardości wody                                                                                                                                                                                                                                                 ( dozowanie do wody płuczącej)</t>
  </si>
  <si>
    <t>PAKIET 3 -  ETYKIETY,  ROLKA TUSZUJĄCA, SEGREGATOR</t>
  </si>
  <si>
    <r>
      <t xml:space="preserve">Wymagania i opis techniczny: Papier sterylizacyjny I generacji, gramatura nominalna 60g/m, zgodność z normą PN EN 868-2  *lub równoważną 
- Rękawy papierowo - foliowe z testem do sterylizacji parowej i fomaldehydowej; papier o gramaturze 70g/m PN EN 868-3 *lub równoważna, zgodność z normą PN EN 868-3*lub równoważną, folia co najmniej pięcio - warstwowa PN EN 868-5 *lub równoważna;  nie licząc warstwy kleju, zgodność z normami EN ISO 11607-1 *lub równoważną oraz ISO 11607-2 *lub równoważną; oznaczenie kierunku otwierania, LOT, nazwa producenta* </t>
    </r>
    <r>
      <rPr>
        <i/>
        <sz val="8"/>
        <rFont val="Arial"/>
        <family val="2"/>
      </rPr>
      <t>lub nazwa handlowa</t>
    </r>
    <r>
      <rPr>
        <sz val="8"/>
        <rFont val="Arial"/>
        <family val="2"/>
      </rPr>
      <t xml:space="preserve">, napisy w języku polskim, wszystkie napisy i testy umieszczane  poza przestrzenią pakowania
-Ad 18 Włoknina sterylizacyjna - gramatura nominalna 59-60 gr./m2 - III generacja, celuloza wiazana powierzchniowo, wzmocniona włóknem syntetycznym.Włoknina sterylizacyjna zgodność z normą PN EN 868-2 *lub równoważną.
</t>
    </r>
  </si>
  <si>
    <t>Producent, nazwa handlowa, kod katalogowy</t>
  </si>
  <si>
    <t xml:space="preserve">Jm </t>
  </si>
  <si>
    <t>razem</t>
  </si>
  <si>
    <t>w tym podatku vat</t>
  </si>
  <si>
    <t>oferowany okres gwarancji………………….</t>
  </si>
  <si>
    <t xml:space="preserve"> Biologiczny wskaźnik kontroli procesu sterylizacji parą wodną w nadciśnieniu.  Wskaźnik mający postać paska bibuły nasyconego zawiesiną spor szczepu geobacillus stearothermophilus, w opakowaniu papierowo-foliowym zabezpieczającym przed kontaminacją. Na brzegu torebki umieszczony niebieski pasek będący wskaźnikiem zmieniającym barwę na brązową po przebyciu sterylizacji.  geobacillus stearothermophilus są niepatogenne, Gram - dodatnie pałeczki termofilne, bezwzględne tlenowce charakteryzujące się wytwarzaniem spor o dużej odporności na działanie wysokiej temperatury i pary wodnej. opakowanie 10 szt. Zgodność z normą PN-EN ISO 11138 *lub równoważna</t>
  </si>
  <si>
    <t>zestaw</t>
  </si>
  <si>
    <t>Markery do opisywania pakietów papierowo - foliowych, nietoksyczny atrament odporny na warunki sterylizacji, kolor czarny</t>
  </si>
  <si>
    <r>
      <t xml:space="preserve">Rękaw włókninowo-foliowy 420mm x100m* </t>
    </r>
    <r>
      <rPr>
        <i/>
        <sz val="10"/>
        <rFont val="Arial"/>
        <family val="2"/>
      </rPr>
      <t>zamawiajacy dopuszcza rękaw w rozmiarze 420mm x 70 mb; wówczas należy podać oferowaną długość i dokonać przeliczenia ilości z zaokrągleniem do pełnego opakowania w górę</t>
    </r>
  </si>
  <si>
    <r>
      <t xml:space="preserve">Nietoksyczny emulacyjny wskaźnik parowy  klasa VI o wartościach: 121°C- 20 min zgodny z  z  ISO 11140 *lub równoważny; </t>
    </r>
    <r>
      <rPr>
        <b/>
        <sz val="9"/>
        <rFont val="Arial"/>
        <family val="2"/>
      </rPr>
      <t>a 250szt.</t>
    </r>
    <r>
      <rPr>
        <sz val="9"/>
        <rFont val="Arial"/>
        <family val="2"/>
      </rPr>
      <t xml:space="preserve"> *</t>
    </r>
    <r>
      <rPr>
        <i/>
        <sz val="9"/>
        <rFont val="Arial"/>
        <family val="2"/>
      </rPr>
      <t>zamawiajacy dopuszcza a 200 szt.z odpowiednim przeliczeniem ilości , wówczas należy podać wielkość oferowanego opakowania i dokonać zmiany ilości opakowań</t>
    </r>
  </si>
  <si>
    <r>
      <t>Nietoksyczny emulacyjny wskaźnik parowy  klasa VI o wartościach: 134°C- 5 min *</t>
    </r>
    <r>
      <rPr>
        <i/>
        <sz val="9"/>
        <rFont val="Arial"/>
        <family val="2"/>
      </rPr>
      <t>lub 5,3 min</t>
    </r>
    <r>
      <rPr>
        <sz val="9"/>
        <rFont val="Arial"/>
        <family val="2"/>
      </rPr>
      <t xml:space="preserve"> zgodny z EN  ISO 11140 *lub równoważny;</t>
    </r>
    <r>
      <rPr>
        <b/>
        <sz val="9"/>
        <rFont val="Arial"/>
        <family val="2"/>
      </rPr>
      <t xml:space="preserve"> a 100szt</t>
    </r>
    <r>
      <rPr>
        <sz val="9"/>
        <rFont val="Arial"/>
        <family val="2"/>
      </rPr>
      <t>. *</t>
    </r>
    <r>
      <rPr>
        <i/>
        <sz val="9"/>
        <rFont val="Arial"/>
        <family val="2"/>
      </rPr>
      <t>Zamawiający dopuszcza także opakowania po 250 szt. z odpowiednim przeliczeniem ilości , wówczas należy podać wielkość oferowanego opakowania i dokonać zmiany ilości opakowań</t>
    </r>
  </si>
  <si>
    <r>
      <t>Wskaźnik do sterylizacji parą wodną o wartościach ustalonych 134° C 5 min *</t>
    </r>
    <r>
      <rPr>
        <i/>
        <sz val="9"/>
        <rFont val="Arial"/>
        <family val="2"/>
      </rPr>
      <t>lub 5,3 min</t>
    </r>
    <r>
      <rPr>
        <sz val="9"/>
        <rFont val="Arial"/>
        <family val="2"/>
      </rPr>
      <t xml:space="preserve">, klasa VI według ISO 11140-1*lub równoważny, a 400szt, samoprzylepny, </t>
    </r>
    <r>
      <rPr>
        <b/>
        <sz val="9"/>
        <rFont val="Arial"/>
        <family val="2"/>
      </rPr>
      <t>do stosowania z przyrządem testowym dołączonym do opakowania wskaźnika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>*Zamawiający dopuszcza także opakowania po 500 szt. z odpowiednim przeliczeniem ilości , wówczas należy podać wielkość oferowanego opakowania i dokonać zmiany ilości opakowań</t>
    </r>
  </si>
  <si>
    <t>Testy do dezynfekcji termicznej  o parametrach 90 °C- 5 min. w myjni dezynfektorze a 100szt.</t>
  </si>
  <si>
    <r>
      <t>Rękaw papierowo- foliowy 350mm x 70m a 2szt. *z</t>
    </r>
    <r>
      <rPr>
        <i/>
        <sz val="10"/>
        <rFont val="Arial"/>
        <family val="2"/>
      </rPr>
      <t xml:space="preserve">amawiajacy dopuszcza rozmiar 300mm x 70m a 2 szt. </t>
    </r>
  </si>
  <si>
    <t>Ampułkowy wskaźnik biologiczny, przystosowany do sterylizacji w sterylizatorach STERRAD 100S                                             a 30szt.</t>
  </si>
  <si>
    <t>PAKIET Nr  7 -SYSTEM KONTROLI STERYLIZACJI PAROWEJ</t>
  </si>
  <si>
    <t>Załącznik 3.7 do SIWZ</t>
  </si>
  <si>
    <t>załącznik 3.8 do siwz</t>
  </si>
  <si>
    <t xml:space="preserve">PAKIET NR 8 - ŚRODKI CZYSTOŚCIOWO- DEZYNFEKUJĄCE </t>
  </si>
  <si>
    <r>
      <t xml:space="preserve">System kontroli sterylizacji  </t>
    </r>
    <r>
      <rPr>
        <sz val="10"/>
        <rFont val="Arial"/>
        <family val="2"/>
      </rPr>
      <t xml:space="preserve">
- szybka metoda monitoringu wszystkich cykli sterylizacji parowej
- alarmujący oraz dostarczający drukowaną dokumentację przeprowadzonego procesu 
W skład kompletnego systemu, wchodzą:
- inkubator z dotykowym ekranem i zintegrowaną kruszarką, 
- specjalna drukarka elektroniczna do dokumentacji 
- ampułkowy biologiczny wskaźnik sterylizacji do pary wodnej szybkiego odczytu- odczyt po min. 3- max. 5h. Dokładnie określona oporność i populacja bakterii, określone czasy przeżycia i zabicia w minutach dla temp. 121° C i 134 °C. Rodzaj szczepu bakterii oznaczony na każdej ampułce. Etykieta na ampułce łatwo odklejana, ze wskaźnikiem sterylizacji parowej. Zgodne z normą EN ISO 11138 lub równoważną 
* łaczna ilość testów- 400szt., w opakowaniach po 100szt. lub 200szt.                  okres ważności testów musi być co najmniej 12 miesięczny
- GWARANCJA min.24 miesiące.
</t>
    </r>
    <r>
      <rPr>
        <sz val="9"/>
        <rFont val="Arial"/>
        <family val="2"/>
      </rPr>
      <t>W okresie gwarancji zapewnienie bezpłatnych przeglądów, jeśli wymagane przez producenta.                                                                                                                                                   Cena obejmująca szkolenie z obsługi systemu.</t>
    </r>
    <r>
      <rPr>
        <sz val="10"/>
        <rFont val="Arial"/>
        <family val="2"/>
      </rPr>
      <t xml:space="preserve">
</t>
    </r>
  </si>
  <si>
    <t>* okres przydatności min. 12 miesięcy od dnia dostawy</t>
  </si>
  <si>
    <t xml:space="preserve">W celu potwierdzenia, że oferowane dostawy odpowiadają określonym wymaganiom Zamawiający żąda dokumentu potwierdzającego możliwość stosowania oferowanego preparatu w posiadanych przez Zamawiającego myjniach Getinge, wystawionego przez producenta sprzętu – Getinge,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</si>
</sst>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\ &quot;zł&quot;"/>
  </numFmts>
  <fonts count="38">
    <font>
      <sz val="10"/>
      <name val="Arial CE"/>
      <family val="0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Arial"/>
      <family val="2"/>
    </font>
    <font>
      <i/>
      <sz val="10"/>
      <name val="Arial CE"/>
      <family val="0"/>
    </font>
    <font>
      <sz val="6"/>
      <name val="Arial CE"/>
      <family val="0"/>
    </font>
    <font>
      <b/>
      <sz val="6"/>
      <name val="Arial"/>
      <family val="2"/>
    </font>
    <font>
      <b/>
      <sz val="11"/>
      <name val="Arial"/>
      <family val="2"/>
    </font>
    <font>
      <sz val="5"/>
      <name val="Arial CE"/>
      <family val="0"/>
    </font>
    <font>
      <i/>
      <sz val="6"/>
      <name val="Arial"/>
      <family val="2"/>
    </font>
    <font>
      <sz val="5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7"/>
      <name val="Arial"/>
      <family val="2"/>
    </font>
    <font>
      <b/>
      <sz val="11"/>
      <name val="Arial CE"/>
      <family val="0"/>
    </font>
    <font>
      <b/>
      <sz val="10"/>
      <name val="Arial CE"/>
      <family val="0"/>
    </font>
    <font>
      <b/>
      <sz val="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sz val="6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4" fontId="5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9" fontId="1" fillId="0" borderId="5" xfId="0" applyNumberFormat="1" applyFont="1" applyBorder="1" applyAlignment="1">
      <alignment vertical="center"/>
    </xf>
    <xf numFmtId="0" fontId="0" fillId="0" borderId="4" xfId="0" applyBorder="1" applyAlignment="1">
      <alignment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10" fillId="0" borderId="6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7" fillId="0" borderId="0" xfId="0" applyFont="1" applyAlignment="1">
      <alignment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2" fontId="5" fillId="0" borderId="5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0" fillId="0" borderId="6" xfId="0" applyBorder="1" applyAlignment="1">
      <alignment/>
    </xf>
    <xf numFmtId="0" fontId="25" fillId="0" borderId="4" xfId="0" applyFont="1" applyBorder="1" applyAlignment="1">
      <alignment/>
    </xf>
    <xf numFmtId="4" fontId="10" fillId="0" borderId="6" xfId="0" applyNumberFormat="1" applyFont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9" fillId="0" borderId="0" xfId="18" applyFont="1">
      <alignment/>
      <protection/>
    </xf>
    <xf numFmtId="0" fontId="0" fillId="0" borderId="0" xfId="18">
      <alignment/>
      <protection/>
    </xf>
    <xf numFmtId="0" fontId="14" fillId="0" borderId="0" xfId="18" applyFont="1" applyBorder="1" applyAlignment="1">
      <alignment horizontal="left" vertical="center"/>
      <protection/>
    </xf>
    <xf numFmtId="0" fontId="27" fillId="0" borderId="0" xfId="18" applyFont="1" applyAlignment="1">
      <alignment/>
      <protection/>
    </xf>
    <xf numFmtId="0" fontId="0" fillId="0" borderId="0" xfId="18" applyBorder="1">
      <alignment/>
      <protection/>
    </xf>
    <xf numFmtId="0" fontId="31" fillId="0" borderId="1" xfId="18" applyFont="1" applyBorder="1" applyAlignment="1">
      <alignment horizontal="center" vertical="center" wrapText="1"/>
      <protection/>
    </xf>
    <xf numFmtId="0" fontId="32" fillId="0" borderId="1" xfId="18" applyFont="1" applyBorder="1" applyAlignment="1">
      <alignment horizontal="center" vertical="center"/>
      <protection/>
    </xf>
    <xf numFmtId="0" fontId="32" fillId="0" borderId="1" xfId="18" applyFont="1" applyBorder="1" applyAlignment="1">
      <alignment vertical="center"/>
      <protection/>
    </xf>
    <xf numFmtId="2" fontId="32" fillId="0" borderId="1" xfId="18" applyNumberFormat="1" applyFont="1" applyBorder="1" applyAlignment="1">
      <alignment horizontal="center" vertical="center"/>
      <protection/>
    </xf>
    <xf numFmtId="9" fontId="32" fillId="0" borderId="1" xfId="18" applyNumberFormat="1" applyFont="1" applyBorder="1" applyAlignment="1">
      <alignment horizontal="center" vertical="center"/>
      <protection/>
    </xf>
    <xf numFmtId="0" fontId="0" fillId="0" borderId="1" xfId="18" applyBorder="1">
      <alignment/>
      <protection/>
    </xf>
    <xf numFmtId="0" fontId="0" fillId="0" borderId="4" xfId="18" applyBorder="1" applyAlignment="1">
      <alignment horizontal="right"/>
      <protection/>
    </xf>
    <xf numFmtId="0" fontId="0" fillId="0" borderId="1" xfId="18" applyFont="1" applyBorder="1">
      <alignment/>
      <protection/>
    </xf>
    <xf numFmtId="0" fontId="0" fillId="0" borderId="0" xfId="18" applyBorder="1" applyAlignment="1">
      <alignment/>
      <protection/>
    </xf>
    <xf numFmtId="0" fontId="0" fillId="0" borderId="6" xfId="18" applyFont="1" applyBorder="1" applyAlignment="1">
      <alignment/>
      <protection/>
    </xf>
    <xf numFmtId="0" fontId="0" fillId="0" borderId="1" xfId="18" applyBorder="1" applyAlignment="1">
      <alignment/>
      <protection/>
    </xf>
    <xf numFmtId="4" fontId="0" fillId="0" borderId="1" xfId="18" applyNumberFormat="1" applyBorder="1" applyAlignment="1">
      <alignment horizontal="center"/>
      <protection/>
    </xf>
    <xf numFmtId="0" fontId="0" fillId="0" borderId="0" xfId="0" applyNumberFormat="1" applyAlignment="1">
      <alignment/>
    </xf>
    <xf numFmtId="0" fontId="33" fillId="0" borderId="0" xfId="19" applyFont="1">
      <alignment/>
      <protection/>
    </xf>
    <xf numFmtId="0" fontId="0" fillId="0" borderId="0" xfId="18" applyNumberFormat="1">
      <alignment/>
      <protection/>
    </xf>
    <xf numFmtId="0" fontId="0" fillId="0" borderId="0" xfId="18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18" applyFont="1">
      <alignment/>
      <protection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0" xfId="18" applyAlignment="1">
      <alignment horizontal="left"/>
      <protection/>
    </xf>
    <xf numFmtId="4" fontId="32" fillId="0" borderId="1" xfId="18" applyNumberFormat="1" applyFont="1" applyBorder="1" applyAlignment="1">
      <alignment horizontal="center" vertical="center"/>
      <protection/>
    </xf>
    <xf numFmtId="0" fontId="0" fillId="0" borderId="1" xfId="18" applyFont="1" applyBorder="1" applyAlignment="1">
      <alignment horizontal="center"/>
      <protection/>
    </xf>
    <xf numFmtId="0" fontId="30" fillId="0" borderId="1" xfId="18" applyFont="1" applyBorder="1" applyAlignment="1">
      <alignment horizontal="center"/>
      <protection/>
    </xf>
    <xf numFmtId="4" fontId="30" fillId="0" borderId="5" xfId="18" applyNumberFormat="1" applyFont="1" applyBorder="1" applyAlignment="1">
      <alignment horizontal="center"/>
      <protection/>
    </xf>
    <xf numFmtId="4" fontId="30" fillId="0" borderId="1" xfId="18" applyNumberFormat="1" applyFont="1" applyBorder="1" applyAlignment="1">
      <alignment horizontal="center"/>
      <protection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5" fillId="0" borderId="1" xfId="18" applyFont="1" applyBorder="1" applyAlignment="1">
      <alignment horizontal="left" vertical="top" wrapText="1"/>
      <protection/>
    </xf>
    <xf numFmtId="4" fontId="18" fillId="0" borderId="1" xfId="0" applyNumberFormat="1" applyFont="1" applyBorder="1" applyAlignment="1">
      <alignment horizontal="right" vertical="center" wrapText="1"/>
    </xf>
    <xf numFmtId="4" fontId="18" fillId="0" borderId="1" xfId="0" applyNumberFormat="1" applyFont="1" applyBorder="1" applyAlignment="1">
      <alignment vertical="center"/>
    </xf>
    <xf numFmtId="0" fontId="16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4" fontId="0" fillId="0" borderId="1" xfId="0" applyNumberForma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8" fillId="0" borderId="9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4" fontId="1" fillId="0" borderId="6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Arkusz2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K19"/>
  <sheetViews>
    <sheetView workbookViewId="0" topLeftCell="A1">
      <selection activeCell="H9" sqref="H9"/>
    </sheetView>
  </sheetViews>
  <sheetFormatPr defaultColWidth="9.00390625" defaultRowHeight="12.75"/>
  <cols>
    <col min="1" max="1" width="2.75390625" style="117" customWidth="1"/>
    <col min="2" max="2" width="84.375" style="0" customWidth="1"/>
    <col min="3" max="3" width="7.75390625" style="0" customWidth="1"/>
    <col min="4" max="4" width="3.375" style="73" customWidth="1"/>
    <col min="5" max="5" width="5.625" style="0" customWidth="1"/>
    <col min="6" max="6" width="6.875" style="0" customWidth="1"/>
    <col min="7" max="7" width="7.00390625" style="0" customWidth="1"/>
    <col min="8" max="8" width="4.25390625" style="0" customWidth="1"/>
    <col min="9" max="9" width="9.625" style="0" customWidth="1"/>
    <col min="10" max="10" width="9.25390625" style="0" customWidth="1"/>
  </cols>
  <sheetData>
    <row r="1" ht="12.75">
      <c r="F1" t="s">
        <v>117</v>
      </c>
    </row>
    <row r="2" spans="1:9" ht="12.75">
      <c r="A2" s="4" t="s">
        <v>0</v>
      </c>
      <c r="D2" s="59" t="s">
        <v>1</v>
      </c>
      <c r="E2" s="1"/>
      <c r="G2" s="55" t="s">
        <v>80</v>
      </c>
      <c r="H2" s="1"/>
      <c r="I2" s="1"/>
    </row>
    <row r="3" spans="1:10" ht="39" customHeight="1">
      <c r="A3" s="118" t="s">
        <v>104</v>
      </c>
      <c r="B3" s="61" t="s">
        <v>3</v>
      </c>
      <c r="C3" s="105" t="s">
        <v>47</v>
      </c>
      <c r="D3" s="61" t="s">
        <v>69</v>
      </c>
      <c r="E3" s="61" t="s">
        <v>4</v>
      </c>
      <c r="F3" s="61" t="s">
        <v>5</v>
      </c>
      <c r="G3" s="61" t="s">
        <v>6</v>
      </c>
      <c r="H3" s="61" t="s">
        <v>7</v>
      </c>
      <c r="I3" s="61" t="s">
        <v>8</v>
      </c>
      <c r="J3" s="61" t="s">
        <v>9</v>
      </c>
    </row>
    <row r="4" spans="1:11" s="83" customFormat="1" ht="8.25">
      <c r="A4" s="196" t="s">
        <v>10</v>
      </c>
      <c r="B4" s="196" t="s">
        <v>12</v>
      </c>
      <c r="C4" s="196" t="s">
        <v>13</v>
      </c>
      <c r="D4" s="196" t="s">
        <v>14</v>
      </c>
      <c r="E4" s="196" t="s">
        <v>16</v>
      </c>
      <c r="F4" s="196" t="s">
        <v>17</v>
      </c>
      <c r="G4" s="196" t="s">
        <v>18</v>
      </c>
      <c r="H4" s="196" t="s">
        <v>19</v>
      </c>
      <c r="I4" s="196" t="s">
        <v>21</v>
      </c>
      <c r="J4" s="196" t="s">
        <v>23</v>
      </c>
      <c r="K4" s="201"/>
    </row>
    <row r="5" spans="1:10" ht="36">
      <c r="A5" s="119" t="s">
        <v>10</v>
      </c>
      <c r="B5" s="98" t="s">
        <v>134</v>
      </c>
      <c r="C5" s="70"/>
      <c r="D5" s="107" t="s">
        <v>11</v>
      </c>
      <c r="E5" s="13">
        <v>15</v>
      </c>
      <c r="F5" s="194"/>
      <c r="G5" s="29">
        <f>(F5*H5)+F5</f>
        <v>0</v>
      </c>
      <c r="H5" s="30"/>
      <c r="I5" s="29">
        <f>E5*F5</f>
        <v>0</v>
      </c>
      <c r="J5" s="29">
        <f>(I5*H5)+I5</f>
        <v>0</v>
      </c>
    </row>
    <row r="6" spans="1:10" ht="48">
      <c r="A6" s="119" t="s">
        <v>12</v>
      </c>
      <c r="B6" s="96" t="s">
        <v>135</v>
      </c>
      <c r="C6" s="71"/>
      <c r="D6" s="108" t="s">
        <v>11</v>
      </c>
      <c r="E6" s="17">
        <v>170</v>
      </c>
      <c r="F6" s="194"/>
      <c r="G6" s="29">
        <f aca="true" t="shared" si="0" ref="G6:G14">(F6*H6)+F6</f>
        <v>0</v>
      </c>
      <c r="H6" s="30"/>
      <c r="I6" s="29">
        <f>E6*F6</f>
        <v>0</v>
      </c>
      <c r="J6" s="29">
        <f aca="true" t="shared" si="1" ref="J6:J14">(I6*H6)+I6</f>
        <v>0</v>
      </c>
    </row>
    <row r="7" spans="1:10" ht="36">
      <c r="A7" s="119" t="s">
        <v>13</v>
      </c>
      <c r="B7" s="98" t="s">
        <v>101</v>
      </c>
      <c r="C7" s="70"/>
      <c r="D7" s="107" t="s">
        <v>15</v>
      </c>
      <c r="E7" s="13">
        <v>900</v>
      </c>
      <c r="F7" s="194"/>
      <c r="G7" s="29">
        <f t="shared" si="0"/>
        <v>0</v>
      </c>
      <c r="H7" s="30"/>
      <c r="I7" s="29">
        <f aca="true" t="shared" si="2" ref="I7:I14">E7*F7</f>
        <v>0</v>
      </c>
      <c r="J7" s="29">
        <f t="shared" si="1"/>
        <v>0</v>
      </c>
    </row>
    <row r="8" spans="1:10" ht="36">
      <c r="A8" s="119" t="s">
        <v>14</v>
      </c>
      <c r="B8" s="98" t="s">
        <v>103</v>
      </c>
      <c r="C8" s="70"/>
      <c r="D8" s="107" t="s">
        <v>11</v>
      </c>
      <c r="E8" s="13">
        <v>1</v>
      </c>
      <c r="F8" s="194"/>
      <c r="G8" s="29">
        <f t="shared" si="0"/>
        <v>0</v>
      </c>
      <c r="H8" s="30"/>
      <c r="I8" s="29">
        <f t="shared" si="2"/>
        <v>0</v>
      </c>
      <c r="J8" s="29">
        <f t="shared" si="1"/>
        <v>0</v>
      </c>
    </row>
    <row r="9" spans="1:10" ht="60">
      <c r="A9" s="119" t="s">
        <v>16</v>
      </c>
      <c r="B9" s="98" t="s">
        <v>136</v>
      </c>
      <c r="C9" s="70"/>
      <c r="D9" s="107" t="s">
        <v>11</v>
      </c>
      <c r="E9" s="13">
        <v>5</v>
      </c>
      <c r="F9" s="194"/>
      <c r="G9" s="29">
        <f t="shared" si="0"/>
        <v>0</v>
      </c>
      <c r="H9" s="30"/>
      <c r="I9" s="29">
        <f t="shared" si="2"/>
        <v>0</v>
      </c>
      <c r="J9" s="29">
        <f t="shared" si="1"/>
        <v>0</v>
      </c>
    </row>
    <row r="10" spans="1:10" ht="23.25" customHeight="1">
      <c r="A10" s="119" t="s">
        <v>17</v>
      </c>
      <c r="B10" s="98" t="s">
        <v>137</v>
      </c>
      <c r="C10" s="70"/>
      <c r="D10" s="107" t="s">
        <v>11</v>
      </c>
      <c r="E10" s="13">
        <v>20</v>
      </c>
      <c r="F10" s="194"/>
      <c r="G10" s="29">
        <f t="shared" si="0"/>
        <v>0</v>
      </c>
      <c r="H10" s="30"/>
      <c r="I10" s="29">
        <f t="shared" si="2"/>
        <v>0</v>
      </c>
      <c r="J10" s="29">
        <f t="shared" si="1"/>
        <v>0</v>
      </c>
    </row>
    <row r="11" spans="1:10" ht="24">
      <c r="A11" s="119" t="s">
        <v>18</v>
      </c>
      <c r="B11" s="98" t="s">
        <v>109</v>
      </c>
      <c r="C11" s="70"/>
      <c r="D11" s="107" t="s">
        <v>11</v>
      </c>
      <c r="E11" s="13">
        <v>1</v>
      </c>
      <c r="F11" s="194"/>
      <c r="G11" s="29">
        <f t="shared" si="0"/>
        <v>0</v>
      </c>
      <c r="H11" s="30"/>
      <c r="I11" s="29">
        <f t="shared" si="2"/>
        <v>0</v>
      </c>
      <c r="J11" s="29">
        <f t="shared" si="1"/>
        <v>0</v>
      </c>
    </row>
    <row r="12" spans="1:10" ht="24">
      <c r="A12" s="119" t="s">
        <v>19</v>
      </c>
      <c r="B12" s="98" t="s">
        <v>108</v>
      </c>
      <c r="C12" s="70"/>
      <c r="D12" s="107" t="s">
        <v>53</v>
      </c>
      <c r="E12" s="13">
        <v>10</v>
      </c>
      <c r="F12" s="194"/>
      <c r="G12" s="29">
        <f t="shared" si="0"/>
        <v>0</v>
      </c>
      <c r="H12" s="30"/>
      <c r="I12" s="29">
        <f t="shared" si="2"/>
        <v>0</v>
      </c>
      <c r="J12" s="29">
        <f t="shared" si="1"/>
        <v>0</v>
      </c>
    </row>
    <row r="13" spans="1:10" ht="36">
      <c r="A13" s="119" t="s">
        <v>21</v>
      </c>
      <c r="B13" s="98" t="s">
        <v>20</v>
      </c>
      <c r="C13" s="70"/>
      <c r="D13" s="107" t="s">
        <v>11</v>
      </c>
      <c r="E13" s="13">
        <v>15</v>
      </c>
      <c r="F13" s="194"/>
      <c r="G13" s="29">
        <f t="shared" si="0"/>
        <v>0</v>
      </c>
      <c r="H13" s="30"/>
      <c r="I13" s="29">
        <f t="shared" si="2"/>
        <v>0</v>
      </c>
      <c r="J13" s="29">
        <f t="shared" si="1"/>
        <v>0</v>
      </c>
    </row>
    <row r="14" spans="1:10" ht="84">
      <c r="A14" s="119" t="s">
        <v>23</v>
      </c>
      <c r="B14" s="98" t="s">
        <v>130</v>
      </c>
      <c r="C14" s="70"/>
      <c r="D14" s="107" t="s">
        <v>11</v>
      </c>
      <c r="E14" s="13">
        <v>9</v>
      </c>
      <c r="F14" s="194"/>
      <c r="G14" s="29">
        <f t="shared" si="0"/>
        <v>0</v>
      </c>
      <c r="H14" s="30"/>
      <c r="I14" s="29">
        <f t="shared" si="2"/>
        <v>0</v>
      </c>
      <c r="J14" s="29">
        <f t="shared" si="1"/>
        <v>0</v>
      </c>
    </row>
    <row r="15" spans="1:10" ht="12.75" customHeight="1">
      <c r="A15" s="120"/>
      <c r="B15" s="21" t="s">
        <v>22</v>
      </c>
      <c r="C15" s="144"/>
      <c r="D15" s="149"/>
      <c r="E15" s="128"/>
      <c r="F15" s="129"/>
      <c r="G15" s="129"/>
      <c r="H15" s="130"/>
      <c r="I15" s="31">
        <f>SUM(I5:I14)</f>
        <v>0</v>
      </c>
      <c r="J15" s="31">
        <f>SUM(J5:J14)</f>
        <v>0</v>
      </c>
    </row>
    <row r="16" spans="1:10" ht="12.75">
      <c r="A16" s="148"/>
      <c r="B16" s="144"/>
      <c r="C16" s="150"/>
      <c r="D16" s="151"/>
      <c r="E16" s="152" t="s">
        <v>114</v>
      </c>
      <c r="F16" s="133"/>
      <c r="G16" s="133"/>
      <c r="H16" s="134"/>
      <c r="I16" s="31">
        <f>J15-I15</f>
        <v>0</v>
      </c>
      <c r="J16" s="123"/>
    </row>
    <row r="17" spans="2:10" ht="12.75">
      <c r="B17" s="211"/>
      <c r="C17" s="212"/>
      <c r="D17" s="212"/>
      <c r="E17" s="212"/>
      <c r="F17" s="212"/>
      <c r="G17" s="212"/>
      <c r="H17" s="212"/>
      <c r="I17" s="212"/>
      <c r="J17" s="212"/>
    </row>
    <row r="18" spans="1:10" ht="17.25" customHeight="1">
      <c r="A18" s="213"/>
      <c r="B18" s="214"/>
      <c r="C18" s="214"/>
      <c r="D18" s="214"/>
      <c r="E18" s="214"/>
      <c r="F18" s="214"/>
      <c r="G18" s="214"/>
      <c r="H18" s="214"/>
      <c r="I18" s="214"/>
      <c r="J18" s="214"/>
    </row>
    <row r="19" spans="1:10" ht="21" customHeight="1">
      <c r="A19" s="215"/>
      <c r="B19" s="215"/>
      <c r="C19" s="215"/>
      <c r="D19" s="215"/>
      <c r="E19" s="215"/>
      <c r="F19" s="215"/>
      <c r="G19" s="215"/>
      <c r="H19" s="215"/>
      <c r="I19" s="215"/>
      <c r="J19" s="215"/>
    </row>
  </sheetData>
  <mergeCells count="3">
    <mergeCell ref="B17:J17"/>
    <mergeCell ref="A18:J18"/>
    <mergeCell ref="A19:J19"/>
  </mergeCells>
  <printOptions/>
  <pageMargins left="0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33"/>
  <sheetViews>
    <sheetView workbookViewId="0" topLeftCell="A19">
      <selection activeCell="A29" sqref="A29:J29"/>
    </sheetView>
  </sheetViews>
  <sheetFormatPr defaultColWidth="9.00390625" defaultRowHeight="12.75"/>
  <cols>
    <col min="1" max="1" width="4.00390625" style="0" customWidth="1"/>
    <col min="2" max="2" width="60.875" style="0" customWidth="1"/>
    <col min="3" max="3" width="11.375" style="0" customWidth="1"/>
    <col min="4" max="4" width="5.25390625" style="0" customWidth="1"/>
    <col min="5" max="5" width="5.125" style="0" customWidth="1"/>
    <col min="6" max="6" width="9.875" style="0" bestFit="1" customWidth="1"/>
    <col min="9" max="10" width="10.75390625" style="0" customWidth="1"/>
  </cols>
  <sheetData>
    <row r="1" ht="12.75">
      <c r="J1" t="s">
        <v>118</v>
      </c>
    </row>
    <row r="2" spans="1:10" ht="12.75">
      <c r="A2" s="1"/>
      <c r="B2" s="1"/>
      <c r="C2" s="1"/>
      <c r="D2" s="1"/>
      <c r="E2" s="1" t="s">
        <v>83</v>
      </c>
      <c r="F2" s="1"/>
      <c r="G2" s="84" t="s">
        <v>84</v>
      </c>
      <c r="H2" s="1"/>
      <c r="I2" s="1"/>
      <c r="J2" s="2"/>
    </row>
    <row r="3" spans="1:9" ht="12.75">
      <c r="A3" s="1" t="s">
        <v>24</v>
      </c>
      <c r="B3" s="1"/>
      <c r="C3" s="1"/>
      <c r="D3" s="1" t="s">
        <v>87</v>
      </c>
      <c r="F3" s="1"/>
      <c r="G3" s="1" t="s">
        <v>88</v>
      </c>
      <c r="H3" s="1"/>
      <c r="I3" s="1"/>
    </row>
    <row r="4" spans="1:10" ht="12.75">
      <c r="A4" s="1"/>
      <c r="B4" s="1"/>
      <c r="C4" s="1"/>
      <c r="E4" s="1" t="s">
        <v>82</v>
      </c>
      <c r="G4" s="84" t="s">
        <v>80</v>
      </c>
      <c r="H4" s="1"/>
      <c r="I4" s="1"/>
      <c r="J4" s="1"/>
    </row>
    <row r="5" spans="1:10" ht="25.5">
      <c r="A5" s="5" t="s">
        <v>2</v>
      </c>
      <c r="B5" s="5" t="s">
        <v>3</v>
      </c>
      <c r="C5" s="105" t="s">
        <v>47</v>
      </c>
      <c r="D5" s="5" t="s">
        <v>69</v>
      </c>
      <c r="E5" s="5" t="s">
        <v>4</v>
      </c>
      <c r="F5" s="27" t="s">
        <v>5</v>
      </c>
      <c r="G5" s="5" t="s">
        <v>6</v>
      </c>
      <c r="H5" s="5" t="s">
        <v>7</v>
      </c>
      <c r="I5" s="5" t="s">
        <v>8</v>
      </c>
      <c r="J5" s="5" t="s">
        <v>9</v>
      </c>
    </row>
    <row r="6" spans="1:11" ht="12.75">
      <c r="A6" s="72" t="s">
        <v>10</v>
      </c>
      <c r="B6" s="8" t="s">
        <v>25</v>
      </c>
      <c r="C6" s="8"/>
      <c r="D6" s="7" t="s">
        <v>11</v>
      </c>
      <c r="E6" s="7">
        <v>20</v>
      </c>
      <c r="F6" s="88"/>
      <c r="G6" s="89">
        <f aca="true" t="shared" si="0" ref="G6:G25">(F6*H6)+F6</f>
        <v>0</v>
      </c>
      <c r="H6" s="25"/>
      <c r="I6" s="26">
        <f aca="true" t="shared" si="1" ref="I6:I23">F6*E6</f>
        <v>0</v>
      </c>
      <c r="J6" s="26">
        <f aca="true" t="shared" si="2" ref="J6:J23">(I6*H6)+I6</f>
        <v>0</v>
      </c>
      <c r="K6" s="155" t="s">
        <v>81</v>
      </c>
    </row>
    <row r="7" spans="1:11" ht="12.75">
      <c r="A7" s="72" t="s">
        <v>12</v>
      </c>
      <c r="B7" s="8" t="s">
        <v>26</v>
      </c>
      <c r="C7" s="8"/>
      <c r="D7" s="7" t="s">
        <v>11</v>
      </c>
      <c r="E7" s="7">
        <v>18</v>
      </c>
      <c r="F7" s="88"/>
      <c r="G7" s="89">
        <f t="shared" si="0"/>
        <v>0</v>
      </c>
      <c r="H7" s="25"/>
      <c r="I7" s="26">
        <f t="shared" si="1"/>
        <v>0</v>
      </c>
      <c r="J7" s="26">
        <f t="shared" si="2"/>
        <v>0</v>
      </c>
      <c r="K7" s="155" t="s">
        <v>81</v>
      </c>
    </row>
    <row r="8" spans="1:11" ht="12.75">
      <c r="A8" s="72" t="s">
        <v>13</v>
      </c>
      <c r="B8" s="8" t="s">
        <v>27</v>
      </c>
      <c r="C8" s="8"/>
      <c r="D8" s="7" t="s">
        <v>11</v>
      </c>
      <c r="E8" s="7">
        <v>22</v>
      </c>
      <c r="F8" s="88"/>
      <c r="G8" s="89">
        <f t="shared" si="0"/>
        <v>0</v>
      </c>
      <c r="H8" s="25"/>
      <c r="I8" s="26">
        <f t="shared" si="1"/>
        <v>0</v>
      </c>
      <c r="J8" s="26">
        <f t="shared" si="2"/>
        <v>0</v>
      </c>
      <c r="K8" s="155" t="s">
        <v>81</v>
      </c>
    </row>
    <row r="9" spans="1:11" ht="12.75">
      <c r="A9" s="72" t="s">
        <v>14</v>
      </c>
      <c r="B9" s="8" t="s">
        <v>28</v>
      </c>
      <c r="C9" s="8"/>
      <c r="D9" s="7" t="s">
        <v>11</v>
      </c>
      <c r="E9" s="7">
        <v>22</v>
      </c>
      <c r="F9" s="88"/>
      <c r="G9" s="89">
        <f t="shared" si="0"/>
        <v>0</v>
      </c>
      <c r="H9" s="25"/>
      <c r="I9" s="26">
        <f t="shared" si="1"/>
        <v>0</v>
      </c>
      <c r="J9" s="26">
        <f t="shared" si="2"/>
        <v>0</v>
      </c>
      <c r="K9" s="155" t="s">
        <v>81</v>
      </c>
    </row>
    <row r="10" spans="1:11" ht="12.75">
      <c r="A10" s="72" t="s">
        <v>16</v>
      </c>
      <c r="B10" s="8" t="s">
        <v>29</v>
      </c>
      <c r="C10" s="8"/>
      <c r="D10" s="7" t="s">
        <v>11</v>
      </c>
      <c r="E10" s="7">
        <v>20</v>
      </c>
      <c r="F10" s="88"/>
      <c r="G10" s="89">
        <f t="shared" si="0"/>
        <v>0</v>
      </c>
      <c r="H10" s="25"/>
      <c r="I10" s="26">
        <f t="shared" si="1"/>
        <v>0</v>
      </c>
      <c r="J10" s="26">
        <f t="shared" si="2"/>
        <v>0</v>
      </c>
      <c r="K10" s="155" t="s">
        <v>81</v>
      </c>
    </row>
    <row r="11" spans="1:11" ht="12.75">
      <c r="A11" s="72" t="s">
        <v>17</v>
      </c>
      <c r="B11" s="8" t="s">
        <v>30</v>
      </c>
      <c r="C11" s="8"/>
      <c r="D11" s="7" t="s">
        <v>11</v>
      </c>
      <c r="E11" s="7">
        <v>18</v>
      </c>
      <c r="F11" s="88"/>
      <c r="G11" s="89">
        <f t="shared" si="0"/>
        <v>0</v>
      </c>
      <c r="H11" s="25"/>
      <c r="I11" s="26">
        <f t="shared" si="1"/>
        <v>0</v>
      </c>
      <c r="J11" s="26">
        <f t="shared" si="2"/>
        <v>0</v>
      </c>
      <c r="K11" s="155" t="s">
        <v>81</v>
      </c>
    </row>
    <row r="12" spans="1:11" ht="12.75">
      <c r="A12" s="72" t="s">
        <v>18</v>
      </c>
      <c r="B12" s="8" t="s">
        <v>31</v>
      </c>
      <c r="C12" s="8"/>
      <c r="D12" s="7" t="s">
        <v>11</v>
      </c>
      <c r="E12" s="7">
        <v>22</v>
      </c>
      <c r="F12" s="88"/>
      <c r="G12" s="89">
        <f t="shared" si="0"/>
        <v>0</v>
      </c>
      <c r="H12" s="25"/>
      <c r="I12" s="26">
        <f t="shared" si="1"/>
        <v>0</v>
      </c>
      <c r="J12" s="26">
        <f t="shared" si="2"/>
        <v>0</v>
      </c>
      <c r="K12" s="155" t="s">
        <v>81</v>
      </c>
    </row>
    <row r="13" spans="1:11" ht="12.75">
      <c r="A13" s="72" t="s">
        <v>19</v>
      </c>
      <c r="B13" s="8" t="s">
        <v>32</v>
      </c>
      <c r="C13" s="8"/>
      <c r="D13" s="7" t="s">
        <v>11</v>
      </c>
      <c r="E13" s="7">
        <v>22</v>
      </c>
      <c r="F13" s="88"/>
      <c r="G13" s="89">
        <f t="shared" si="0"/>
        <v>0</v>
      </c>
      <c r="H13" s="25"/>
      <c r="I13" s="26">
        <f t="shared" si="1"/>
        <v>0</v>
      </c>
      <c r="J13" s="26">
        <f t="shared" si="2"/>
        <v>0</v>
      </c>
      <c r="K13" s="155" t="s">
        <v>81</v>
      </c>
    </row>
    <row r="14" spans="1:11" ht="12.75">
      <c r="A14" s="72" t="s">
        <v>21</v>
      </c>
      <c r="B14" s="8" t="s">
        <v>33</v>
      </c>
      <c r="C14" s="8"/>
      <c r="D14" s="10" t="s">
        <v>53</v>
      </c>
      <c r="E14" s="7">
        <v>100</v>
      </c>
      <c r="F14" s="88"/>
      <c r="G14" s="89">
        <f t="shared" si="0"/>
        <v>0</v>
      </c>
      <c r="H14" s="25"/>
      <c r="I14" s="26">
        <f t="shared" si="1"/>
        <v>0</v>
      </c>
      <c r="J14" s="26">
        <f t="shared" si="2"/>
        <v>0</v>
      </c>
      <c r="K14" s="155" t="s">
        <v>82</v>
      </c>
    </row>
    <row r="15" spans="1:11" ht="13.5" customHeight="1">
      <c r="A15" s="72" t="s">
        <v>23</v>
      </c>
      <c r="B15" s="8" t="s">
        <v>90</v>
      </c>
      <c r="C15" s="8"/>
      <c r="D15" s="10" t="s">
        <v>53</v>
      </c>
      <c r="E15" s="7">
        <v>100</v>
      </c>
      <c r="F15" s="88"/>
      <c r="G15" s="89">
        <f t="shared" si="0"/>
        <v>0</v>
      </c>
      <c r="H15" s="25"/>
      <c r="I15" s="26">
        <f t="shared" si="1"/>
        <v>0</v>
      </c>
      <c r="J15" s="26">
        <f t="shared" si="2"/>
        <v>0</v>
      </c>
      <c r="K15" s="155" t="s">
        <v>83</v>
      </c>
    </row>
    <row r="16" spans="1:11" ht="12.75">
      <c r="A16" s="72" t="s">
        <v>34</v>
      </c>
      <c r="B16" s="8" t="s">
        <v>35</v>
      </c>
      <c r="C16" s="8"/>
      <c r="D16" s="7" t="s">
        <v>15</v>
      </c>
      <c r="E16" s="7">
        <v>20</v>
      </c>
      <c r="F16" s="88"/>
      <c r="G16" s="89">
        <f t="shared" si="0"/>
        <v>0</v>
      </c>
      <c r="H16" s="25"/>
      <c r="I16" s="26">
        <f t="shared" si="1"/>
        <v>0</v>
      </c>
      <c r="J16" s="26">
        <f t="shared" si="2"/>
        <v>0</v>
      </c>
      <c r="K16" s="156" t="s">
        <v>82</v>
      </c>
    </row>
    <row r="17" spans="1:11" ht="12.75">
      <c r="A17" s="72" t="s">
        <v>36</v>
      </c>
      <c r="B17" s="8" t="s">
        <v>93</v>
      </c>
      <c r="C17" s="8"/>
      <c r="D17" s="7" t="s">
        <v>15</v>
      </c>
      <c r="E17" s="7">
        <v>30</v>
      </c>
      <c r="F17" s="88"/>
      <c r="G17" s="89">
        <f t="shared" si="0"/>
        <v>0</v>
      </c>
      <c r="H17" s="25"/>
      <c r="I17" s="26">
        <f t="shared" si="1"/>
        <v>0</v>
      </c>
      <c r="J17" s="26">
        <f t="shared" si="2"/>
        <v>0</v>
      </c>
      <c r="K17" s="156" t="s">
        <v>82</v>
      </c>
    </row>
    <row r="18" spans="1:11" ht="12.75">
      <c r="A18" s="72" t="s">
        <v>37</v>
      </c>
      <c r="B18" s="8" t="s">
        <v>38</v>
      </c>
      <c r="C18" s="8"/>
      <c r="D18" s="7" t="s">
        <v>15</v>
      </c>
      <c r="E18" s="7">
        <v>35</v>
      </c>
      <c r="F18" s="88"/>
      <c r="G18" s="89">
        <f t="shared" si="0"/>
        <v>0</v>
      </c>
      <c r="H18" s="25"/>
      <c r="I18" s="26">
        <f t="shared" si="1"/>
        <v>0</v>
      </c>
      <c r="J18" s="26">
        <f t="shared" si="2"/>
        <v>0</v>
      </c>
      <c r="K18" s="156" t="s">
        <v>82</v>
      </c>
    </row>
    <row r="19" spans="1:11" ht="12.75">
      <c r="A19" s="72" t="s">
        <v>39</v>
      </c>
      <c r="B19" s="8" t="s">
        <v>94</v>
      </c>
      <c r="C19" s="8"/>
      <c r="D19" s="7" t="s">
        <v>15</v>
      </c>
      <c r="E19" s="7">
        <v>35</v>
      </c>
      <c r="F19" s="88"/>
      <c r="G19" s="89">
        <f t="shared" si="0"/>
        <v>0</v>
      </c>
      <c r="H19" s="25"/>
      <c r="I19" s="26">
        <f t="shared" si="1"/>
        <v>0</v>
      </c>
      <c r="J19" s="26">
        <f t="shared" si="2"/>
        <v>0</v>
      </c>
      <c r="K19" s="156" t="s">
        <v>82</v>
      </c>
    </row>
    <row r="20" spans="1:11" ht="12.75">
      <c r="A20" s="72" t="s">
        <v>40</v>
      </c>
      <c r="B20" s="8" t="s">
        <v>41</v>
      </c>
      <c r="C20" s="8"/>
      <c r="D20" s="7" t="s">
        <v>15</v>
      </c>
      <c r="E20" s="7">
        <v>35</v>
      </c>
      <c r="F20" s="88"/>
      <c r="G20" s="89">
        <f t="shared" si="0"/>
        <v>0</v>
      </c>
      <c r="H20" s="25"/>
      <c r="I20" s="26">
        <f t="shared" si="1"/>
        <v>0</v>
      </c>
      <c r="J20" s="26">
        <f t="shared" si="2"/>
        <v>0</v>
      </c>
      <c r="K20" s="156" t="s">
        <v>82</v>
      </c>
    </row>
    <row r="21" spans="1:11" ht="12.75">
      <c r="A21" s="72" t="s">
        <v>42</v>
      </c>
      <c r="B21" s="8" t="s">
        <v>43</v>
      </c>
      <c r="C21" s="8"/>
      <c r="D21" s="7" t="s">
        <v>15</v>
      </c>
      <c r="E21" s="10">
        <v>10</v>
      </c>
      <c r="F21" s="88"/>
      <c r="G21" s="89">
        <f t="shared" si="0"/>
        <v>0</v>
      </c>
      <c r="H21" s="25"/>
      <c r="I21" s="26">
        <f t="shared" si="1"/>
        <v>0</v>
      </c>
      <c r="J21" s="26">
        <f t="shared" si="2"/>
        <v>0</v>
      </c>
      <c r="K21" s="156" t="s">
        <v>82</v>
      </c>
    </row>
    <row r="22" spans="1:11" ht="18" customHeight="1">
      <c r="A22" s="72" t="s">
        <v>44</v>
      </c>
      <c r="B22" s="8" t="s">
        <v>92</v>
      </c>
      <c r="C22" s="8"/>
      <c r="D22" s="7" t="s">
        <v>15</v>
      </c>
      <c r="E22" s="7">
        <v>2</v>
      </c>
      <c r="F22" s="88"/>
      <c r="G22" s="89">
        <f t="shared" si="0"/>
        <v>0</v>
      </c>
      <c r="H22" s="25"/>
      <c r="I22" s="26">
        <f t="shared" si="1"/>
        <v>0</v>
      </c>
      <c r="J22" s="26">
        <f t="shared" si="2"/>
        <v>0</v>
      </c>
      <c r="K22" s="156" t="s">
        <v>82</v>
      </c>
    </row>
    <row r="23" spans="1:11" ht="14.25" customHeight="1">
      <c r="A23" s="72" t="s">
        <v>72</v>
      </c>
      <c r="B23" s="8" t="s">
        <v>45</v>
      </c>
      <c r="C23" s="8"/>
      <c r="D23" s="7" t="s">
        <v>11</v>
      </c>
      <c r="E23" s="7">
        <v>1</v>
      </c>
      <c r="F23" s="88"/>
      <c r="G23" s="89">
        <f t="shared" si="0"/>
        <v>0</v>
      </c>
      <c r="H23" s="25"/>
      <c r="I23" s="26">
        <f t="shared" si="1"/>
        <v>0</v>
      </c>
      <c r="J23" s="26">
        <f t="shared" si="2"/>
        <v>0</v>
      </c>
      <c r="K23" s="156" t="s">
        <v>82</v>
      </c>
    </row>
    <row r="24" spans="1:11" ht="51">
      <c r="A24" s="72" t="s">
        <v>73</v>
      </c>
      <c r="B24" s="8" t="s">
        <v>112</v>
      </c>
      <c r="C24" s="8"/>
      <c r="D24" s="7" t="s">
        <v>15</v>
      </c>
      <c r="E24" s="7">
        <v>2</v>
      </c>
      <c r="F24" s="88"/>
      <c r="G24" s="89">
        <f t="shared" si="0"/>
        <v>0</v>
      </c>
      <c r="H24" s="25"/>
      <c r="I24" s="26">
        <f>F24*E24</f>
        <v>0</v>
      </c>
      <c r="J24" s="26">
        <f>(I24*H24)+I24</f>
        <v>0</v>
      </c>
      <c r="K24" s="156" t="s">
        <v>82</v>
      </c>
    </row>
    <row r="25" spans="1:11" ht="58.5" customHeight="1">
      <c r="A25" s="72" t="s">
        <v>74</v>
      </c>
      <c r="B25" s="18" t="s">
        <v>133</v>
      </c>
      <c r="C25" s="8"/>
      <c r="D25" s="7" t="s">
        <v>15</v>
      </c>
      <c r="E25" s="7">
        <v>1</v>
      </c>
      <c r="F25" s="88"/>
      <c r="G25" s="89">
        <f t="shared" si="0"/>
        <v>0</v>
      </c>
      <c r="H25" s="25"/>
      <c r="I25" s="26">
        <f>F25*E25</f>
        <v>0</v>
      </c>
      <c r="J25" s="26">
        <f>(I25*H25)+I25</f>
        <v>0</v>
      </c>
      <c r="K25" s="156" t="s">
        <v>82</v>
      </c>
    </row>
    <row r="26" spans="1:11" ht="15.75" customHeight="1">
      <c r="A26" s="74"/>
      <c r="B26" s="90" t="s">
        <v>22</v>
      </c>
      <c r="C26" s="90"/>
      <c r="D26" s="7"/>
      <c r="E26" s="7"/>
      <c r="F26" s="91"/>
      <c r="G26" s="26"/>
      <c r="H26" s="25"/>
      <c r="I26" s="32">
        <f>SUM(I6:I25)</f>
        <v>0</v>
      </c>
      <c r="J26" s="32">
        <f>SUM(J6:J25)</f>
        <v>0</v>
      </c>
      <c r="K26" s="73"/>
    </row>
    <row r="27" spans="1:11" ht="15.75" customHeight="1">
      <c r="A27" s="158"/>
      <c r="B27" s="159"/>
      <c r="C27" s="159"/>
      <c r="D27" s="160"/>
      <c r="E27" s="160"/>
      <c r="F27" s="161"/>
      <c r="G27" s="218" t="s">
        <v>114</v>
      </c>
      <c r="H27" s="219"/>
      <c r="I27" s="220"/>
      <c r="J27" s="32">
        <f>J26-I26</f>
        <v>0</v>
      </c>
      <c r="K27" s="73"/>
    </row>
    <row r="28" spans="1:10" ht="75.75" customHeight="1">
      <c r="A28" s="216" t="s">
        <v>124</v>
      </c>
      <c r="B28" s="217"/>
      <c r="C28" s="217"/>
      <c r="D28" s="217"/>
      <c r="E28" s="217"/>
      <c r="F28" s="217"/>
      <c r="G28" s="217"/>
      <c r="H28" s="217"/>
      <c r="I28" s="217"/>
      <c r="J28" s="217"/>
    </row>
    <row r="29" spans="1:10" ht="20.25" customHeight="1">
      <c r="A29" s="215"/>
      <c r="B29" s="215"/>
      <c r="C29" s="215"/>
      <c r="D29" s="215"/>
      <c r="E29" s="215"/>
      <c r="F29" s="215"/>
      <c r="G29" s="215"/>
      <c r="H29" s="215"/>
      <c r="I29" s="215"/>
      <c r="J29" s="215"/>
    </row>
    <row r="30" ht="25.5" customHeight="1">
      <c r="K30" s="106"/>
    </row>
    <row r="31" spans="1:10" ht="12.75">
      <c r="A31" s="3"/>
      <c r="C31" s="9"/>
      <c r="D31" s="9"/>
      <c r="E31" s="9"/>
      <c r="F31" s="9"/>
      <c r="G31" s="9"/>
      <c r="H31" s="9"/>
      <c r="I31" s="9"/>
      <c r="J31" s="9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mergeCells count="3">
    <mergeCell ref="A28:J28"/>
    <mergeCell ref="A29:J29"/>
    <mergeCell ref="G27:I27"/>
  </mergeCells>
  <printOptions/>
  <pageMargins left="0" right="0" top="0" bottom="0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1"/>
  <sheetViews>
    <sheetView workbookViewId="0" topLeftCell="A1">
      <selection activeCell="H9" sqref="H9"/>
    </sheetView>
  </sheetViews>
  <sheetFormatPr defaultColWidth="9.00390625" defaultRowHeight="12.75"/>
  <cols>
    <col min="1" max="1" width="3.875" style="0" customWidth="1"/>
    <col min="2" max="2" width="51.625" style="0" customWidth="1"/>
    <col min="4" max="4" width="6.25390625" style="0" customWidth="1"/>
    <col min="5" max="5" width="7.625" style="0" customWidth="1"/>
  </cols>
  <sheetData>
    <row r="1" spans="1:10" ht="12.75">
      <c r="A1" s="1"/>
      <c r="B1" s="1"/>
      <c r="C1" s="1"/>
      <c r="D1" s="1"/>
      <c r="E1" s="1"/>
      <c r="F1" s="1"/>
      <c r="G1" s="1" t="s">
        <v>100</v>
      </c>
      <c r="H1" s="1"/>
      <c r="I1" s="1"/>
      <c r="J1" s="2"/>
    </row>
    <row r="2" spans="1:10" ht="12.75">
      <c r="A2" s="4" t="s">
        <v>123</v>
      </c>
      <c r="B2" s="4"/>
      <c r="C2" s="1"/>
      <c r="D2" s="1" t="s">
        <v>46</v>
      </c>
      <c r="E2" s="1"/>
      <c r="F2" s="1"/>
      <c r="G2" s="11" t="s">
        <v>84</v>
      </c>
      <c r="H2" s="1"/>
      <c r="I2" s="1"/>
      <c r="J2" s="1"/>
    </row>
    <row r="3" spans="1:10" ht="12.75">
      <c r="A3" s="1"/>
      <c r="B3" s="1"/>
      <c r="C3" s="4"/>
      <c r="D3" s="1"/>
      <c r="E3" s="1"/>
      <c r="F3" s="1"/>
      <c r="G3" s="1"/>
      <c r="H3" s="1"/>
      <c r="I3" s="1"/>
      <c r="J3" s="1"/>
    </row>
    <row r="4" spans="1:10" ht="54">
      <c r="A4" s="6" t="s">
        <v>2</v>
      </c>
      <c r="B4" s="6" t="s">
        <v>3</v>
      </c>
      <c r="C4" s="37" t="s">
        <v>47</v>
      </c>
      <c r="D4" s="12" t="s">
        <v>69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0" ht="51">
      <c r="A5" s="7" t="s">
        <v>10</v>
      </c>
      <c r="B5" s="8" t="s">
        <v>48</v>
      </c>
      <c r="C5" s="7"/>
      <c r="D5" s="13" t="s">
        <v>49</v>
      </c>
      <c r="E5" s="17">
        <v>250</v>
      </c>
      <c r="F5" s="193"/>
      <c r="G5" s="69">
        <f>(F5*H5)+F5</f>
        <v>0</v>
      </c>
      <c r="H5" s="30"/>
      <c r="I5" s="29">
        <f>E5*F5</f>
        <v>0</v>
      </c>
      <c r="J5" s="29">
        <f>(I5*H5)+I5</f>
        <v>0</v>
      </c>
    </row>
    <row r="6" spans="1:10" ht="41.25" customHeight="1">
      <c r="A6" s="7" t="s">
        <v>12</v>
      </c>
      <c r="B6" s="18" t="s">
        <v>68</v>
      </c>
      <c r="C6" s="7"/>
      <c r="D6" s="13" t="s">
        <v>15</v>
      </c>
      <c r="E6" s="17">
        <v>1</v>
      </c>
      <c r="F6" s="193"/>
      <c r="G6" s="69">
        <f>(F6*H6)+F6</f>
        <v>0</v>
      </c>
      <c r="H6" s="30"/>
      <c r="I6" s="29">
        <f>E6*F6</f>
        <v>0</v>
      </c>
      <c r="J6" s="29">
        <f>(I6*H6)+I6</f>
        <v>0</v>
      </c>
    </row>
    <row r="7" spans="1:10" ht="31.5" customHeight="1">
      <c r="A7" s="7" t="s">
        <v>13</v>
      </c>
      <c r="B7" s="116" t="s">
        <v>50</v>
      </c>
      <c r="C7" s="40"/>
      <c r="D7" s="41" t="s">
        <v>15</v>
      </c>
      <c r="E7" s="42">
        <v>3</v>
      </c>
      <c r="F7" s="193"/>
      <c r="G7" s="69">
        <f>(F7*H7)+F7</f>
        <v>0</v>
      </c>
      <c r="H7" s="43"/>
      <c r="I7" s="29">
        <f>E7*F7</f>
        <v>0</v>
      </c>
      <c r="J7" s="29">
        <f>(I7*H7)+I7</f>
        <v>0</v>
      </c>
    </row>
    <row r="8" spans="1:10" ht="25.5" customHeight="1">
      <c r="A8" s="38"/>
      <c r="B8" s="47"/>
      <c r="C8" s="44"/>
      <c r="D8" s="45"/>
      <c r="E8" s="137"/>
      <c r="F8" s="138"/>
      <c r="G8" s="139" t="s">
        <v>22</v>
      </c>
      <c r="H8" s="46"/>
      <c r="I8" s="39">
        <f>SUM(I5:I7)</f>
        <v>0</v>
      </c>
      <c r="J8" s="16">
        <f>SUM(J5:J7)</f>
        <v>0</v>
      </c>
    </row>
    <row r="9" spans="1:10" ht="26.25" customHeight="1">
      <c r="A9" s="121"/>
      <c r="B9" s="95"/>
      <c r="C9" s="122"/>
      <c r="D9" s="121"/>
      <c r="E9" s="140"/>
      <c r="F9" s="141"/>
      <c r="G9" s="135" t="s">
        <v>114</v>
      </c>
      <c r="H9" s="136">
        <f>J8-I8</f>
        <v>0</v>
      </c>
      <c r="I9" s="123"/>
      <c r="J9" s="124"/>
    </row>
    <row r="10" spans="1: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J12"/>
  <sheetViews>
    <sheetView workbookViewId="0" topLeftCell="A1">
      <selection activeCell="F14" sqref="F14"/>
    </sheetView>
  </sheetViews>
  <sheetFormatPr defaultColWidth="9.00390625" defaultRowHeight="12.75"/>
  <cols>
    <col min="1" max="1" width="4.25390625" style="0" customWidth="1"/>
    <col min="2" max="2" width="56.00390625" style="0" customWidth="1"/>
    <col min="3" max="3" width="8.125" style="0" customWidth="1"/>
    <col min="4" max="4" width="5.625" style="0" customWidth="1"/>
    <col min="5" max="5" width="6.625" style="0" customWidth="1"/>
    <col min="6" max="6" width="6.875" style="0" customWidth="1"/>
    <col min="7" max="8" width="7.625" style="0" customWidth="1"/>
  </cols>
  <sheetData>
    <row r="1" ht="12.75">
      <c r="G1" t="s">
        <v>99</v>
      </c>
    </row>
    <row r="2" spans="1:3" ht="12.75">
      <c r="A2" s="1"/>
      <c r="B2" s="4" t="s">
        <v>119</v>
      </c>
      <c r="C2" s="1"/>
    </row>
    <row r="3" spans="1:9" ht="30.75" customHeight="1">
      <c r="A3" s="1"/>
      <c r="B3" s="1"/>
      <c r="C3" s="1" t="s">
        <v>46</v>
      </c>
      <c r="D3" s="1"/>
      <c r="E3" s="1"/>
      <c r="F3" s="1" t="s">
        <v>84</v>
      </c>
      <c r="G3" s="1"/>
      <c r="H3" s="1"/>
      <c r="I3" s="2"/>
    </row>
    <row r="4" spans="1:10" ht="43.5" customHeight="1">
      <c r="A4" s="12" t="s">
        <v>2</v>
      </c>
      <c r="B4" s="12" t="s">
        <v>3</v>
      </c>
      <c r="C4" s="61" t="s">
        <v>47</v>
      </c>
      <c r="D4" s="12" t="s">
        <v>69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</row>
    <row r="5" spans="1:10" ht="32.25" customHeight="1">
      <c r="A5" s="13" t="s">
        <v>10</v>
      </c>
      <c r="B5" s="8" t="s">
        <v>91</v>
      </c>
      <c r="C5" s="8"/>
      <c r="D5" s="13" t="s">
        <v>53</v>
      </c>
      <c r="E5" s="17">
        <v>400</v>
      </c>
      <c r="F5" s="205"/>
      <c r="G5" s="206">
        <f>(F5*H5)+F5</f>
        <v>0</v>
      </c>
      <c r="H5" s="207"/>
      <c r="I5" s="206">
        <f>E5*F5</f>
        <v>0</v>
      </c>
      <c r="J5" s="206">
        <f>(I5*H5)+I5</f>
        <v>0</v>
      </c>
    </row>
    <row r="6" spans="1:10" ht="51" customHeight="1">
      <c r="A6" s="13" t="s">
        <v>12</v>
      </c>
      <c r="B6" s="8" t="s">
        <v>105</v>
      </c>
      <c r="C6" s="8"/>
      <c r="D6" s="13" t="s">
        <v>11</v>
      </c>
      <c r="E6" s="17">
        <v>1</v>
      </c>
      <c r="F6" s="205"/>
      <c r="G6" s="206">
        <f>(F6*H6)+F6</f>
        <v>0</v>
      </c>
      <c r="H6" s="207"/>
      <c r="I6" s="206">
        <f>E6*F6</f>
        <v>0</v>
      </c>
      <c r="J6" s="206">
        <f>(I6*H6)+I6</f>
        <v>0</v>
      </c>
    </row>
    <row r="7" spans="1:10" ht="36" customHeight="1">
      <c r="A7" s="13" t="s">
        <v>13</v>
      </c>
      <c r="B7" s="8" t="s">
        <v>51</v>
      </c>
      <c r="C7" s="8"/>
      <c r="D7" s="13" t="s">
        <v>15</v>
      </c>
      <c r="E7" s="17">
        <v>50</v>
      </c>
      <c r="F7" s="205"/>
      <c r="G7" s="206">
        <f>(F7*H7)+F7</f>
        <v>0</v>
      </c>
      <c r="H7" s="207"/>
      <c r="I7" s="206">
        <f>E7*F7</f>
        <v>0</v>
      </c>
      <c r="J7" s="206">
        <f>(I7*H7)+I7</f>
        <v>0</v>
      </c>
    </row>
    <row r="8" spans="1:10" ht="36.75" customHeight="1">
      <c r="A8" s="13" t="s">
        <v>14</v>
      </c>
      <c r="B8" s="8" t="s">
        <v>52</v>
      </c>
      <c r="C8" s="8"/>
      <c r="D8" s="13" t="s">
        <v>15</v>
      </c>
      <c r="E8" s="17">
        <v>40</v>
      </c>
      <c r="F8" s="205"/>
      <c r="G8" s="206">
        <f>(F8*H8)+F8</f>
        <v>0</v>
      </c>
      <c r="H8" s="207"/>
      <c r="I8" s="206">
        <f>E8*F8</f>
        <v>0</v>
      </c>
      <c r="J8" s="206">
        <f>(I8*H8)+I8</f>
        <v>0</v>
      </c>
    </row>
    <row r="9" spans="1:10" ht="39" customHeight="1">
      <c r="A9" s="13" t="s">
        <v>16</v>
      </c>
      <c r="B9" s="8" t="s">
        <v>132</v>
      </c>
      <c r="C9" s="8"/>
      <c r="D9" s="13" t="s">
        <v>15</v>
      </c>
      <c r="E9" s="17">
        <v>60</v>
      </c>
      <c r="F9" s="205"/>
      <c r="G9" s="206">
        <f>(F9*H9)+F9</f>
        <v>0</v>
      </c>
      <c r="H9" s="207"/>
      <c r="I9" s="206">
        <f>E9*F9</f>
        <v>0</v>
      </c>
      <c r="J9" s="206">
        <f>(I9*H9)+I9</f>
        <v>0</v>
      </c>
    </row>
    <row r="10" spans="1:10" ht="21.75" customHeight="1">
      <c r="A10" s="14"/>
      <c r="B10" s="15" t="s">
        <v>22</v>
      </c>
      <c r="C10" s="15"/>
      <c r="D10" s="13"/>
      <c r="E10" s="17"/>
      <c r="F10" s="208"/>
      <c r="G10" s="208"/>
      <c r="H10" s="207"/>
      <c r="I10" s="209">
        <f>SUM(I5:I9)</f>
        <v>0</v>
      </c>
      <c r="J10" s="210">
        <f>SUM(J5:J9)</f>
        <v>0</v>
      </c>
    </row>
    <row r="11" spans="1:10" ht="12.75">
      <c r="A11" s="121"/>
      <c r="B11" s="122"/>
      <c r="C11" s="122"/>
      <c r="D11" s="128"/>
      <c r="E11" s="128"/>
      <c r="F11" s="132"/>
      <c r="G11" s="133" t="s">
        <v>113</v>
      </c>
      <c r="H11" s="134"/>
      <c r="I11" s="31">
        <f>J10-I10</f>
        <v>0</v>
      </c>
      <c r="J11" s="13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J12"/>
  <sheetViews>
    <sheetView workbookViewId="0" topLeftCell="A1">
      <selection activeCell="I12" sqref="I12"/>
    </sheetView>
  </sheetViews>
  <sheetFormatPr defaultColWidth="9.00390625" defaultRowHeight="12.75"/>
  <cols>
    <col min="1" max="1" width="3.375" style="75" customWidth="1"/>
    <col min="2" max="2" width="53.875" style="0" customWidth="1"/>
    <col min="3" max="3" width="9.75390625" style="0" customWidth="1"/>
    <col min="4" max="4" width="4.75390625" style="0" bestFit="1" customWidth="1"/>
    <col min="5" max="5" width="4.875" style="0" customWidth="1"/>
    <col min="6" max="7" width="8.125" style="0" bestFit="1" customWidth="1"/>
    <col min="8" max="8" width="7.625" style="0" customWidth="1"/>
    <col min="9" max="9" width="8.625" style="0" customWidth="1"/>
    <col min="10" max="10" width="11.25390625" style="0" customWidth="1"/>
  </cols>
  <sheetData>
    <row r="1" ht="12.75">
      <c r="I1" t="s">
        <v>120</v>
      </c>
    </row>
    <row r="2" ht="12.75">
      <c r="B2" s="4" t="s">
        <v>57</v>
      </c>
    </row>
    <row r="3" spans="5:8" ht="12.75">
      <c r="E3" t="s">
        <v>85</v>
      </c>
      <c r="F3" t="s">
        <v>82</v>
      </c>
      <c r="H3" s="55" t="s">
        <v>96</v>
      </c>
    </row>
    <row r="4" spans="6:8" ht="12.75">
      <c r="F4" s="84" t="s">
        <v>54</v>
      </c>
      <c r="H4" s="55" t="s">
        <v>86</v>
      </c>
    </row>
    <row r="5" spans="1:10" ht="33">
      <c r="A5" s="80" t="s">
        <v>2</v>
      </c>
      <c r="B5" s="81" t="s">
        <v>3</v>
      </c>
      <c r="C5" s="81" t="s">
        <v>47</v>
      </c>
      <c r="D5" s="81" t="s">
        <v>69</v>
      </c>
      <c r="E5" s="81" t="s">
        <v>4</v>
      </c>
      <c r="F5" s="81" t="s">
        <v>5</v>
      </c>
      <c r="G5" s="81" t="s">
        <v>6</v>
      </c>
      <c r="H5" s="81" t="s">
        <v>7</v>
      </c>
      <c r="I5" s="81" t="s">
        <v>8</v>
      </c>
      <c r="J5" s="81" t="s">
        <v>9</v>
      </c>
    </row>
    <row r="6" spans="1:10" ht="12.75">
      <c r="A6" s="80" t="s">
        <v>10</v>
      </c>
      <c r="B6" s="80" t="s">
        <v>12</v>
      </c>
      <c r="C6" s="80" t="s">
        <v>13</v>
      </c>
      <c r="D6" s="80" t="s">
        <v>14</v>
      </c>
      <c r="E6" s="80" t="s">
        <v>16</v>
      </c>
      <c r="F6" s="80" t="s">
        <v>17</v>
      </c>
      <c r="G6" s="80" t="s">
        <v>18</v>
      </c>
      <c r="H6" s="80" t="s">
        <v>19</v>
      </c>
      <c r="I6" s="80" t="s">
        <v>21</v>
      </c>
      <c r="J6" s="80" t="s">
        <v>23</v>
      </c>
    </row>
    <row r="7" spans="1:10" ht="111.75" customHeight="1">
      <c r="A7" s="76" t="s">
        <v>10</v>
      </c>
      <c r="B7" s="23" t="s">
        <v>102</v>
      </c>
      <c r="C7" s="76"/>
      <c r="D7" s="10" t="s">
        <v>11</v>
      </c>
      <c r="E7" s="10">
        <v>1</v>
      </c>
      <c r="F7" s="153"/>
      <c r="G7" s="153">
        <f>(F7*H7)+F7</f>
        <v>0</v>
      </c>
      <c r="H7" s="154"/>
      <c r="I7" s="153">
        <f>F7*E7</f>
        <v>0</v>
      </c>
      <c r="J7" s="153">
        <f>(I7*H7)+I7</f>
        <v>0</v>
      </c>
    </row>
    <row r="8" spans="1:10" ht="38.25">
      <c r="A8" s="76" t="s">
        <v>12</v>
      </c>
      <c r="B8" s="20" t="s">
        <v>71</v>
      </c>
      <c r="C8" s="19"/>
      <c r="D8" s="19" t="s">
        <v>53</v>
      </c>
      <c r="E8" s="10">
        <v>2</v>
      </c>
      <c r="F8" s="26"/>
      <c r="G8" s="153">
        <f>(F8*H8)+F8</f>
        <v>0</v>
      </c>
      <c r="H8" s="154"/>
      <c r="I8" s="26">
        <f>F8*E8</f>
        <v>0</v>
      </c>
      <c r="J8" s="26">
        <f>(I8*H8)+I8</f>
        <v>0</v>
      </c>
    </row>
    <row r="9" spans="1:10" ht="63.75">
      <c r="A9" s="76" t="s">
        <v>13</v>
      </c>
      <c r="B9" s="22" t="s">
        <v>55</v>
      </c>
      <c r="C9" s="19"/>
      <c r="D9" s="19" t="s">
        <v>53</v>
      </c>
      <c r="E9" s="10">
        <v>2</v>
      </c>
      <c r="F9" s="26"/>
      <c r="G9" s="153">
        <f>(F9*H9)+F9</f>
        <v>0</v>
      </c>
      <c r="H9" s="154"/>
      <c r="I9" s="26">
        <f>F9*E9</f>
        <v>0</v>
      </c>
      <c r="J9" s="26">
        <f>(I9*H9)+I9</f>
        <v>0</v>
      </c>
    </row>
    <row r="10" spans="1:10" ht="63.75">
      <c r="A10" s="76" t="s">
        <v>14</v>
      </c>
      <c r="B10" s="49" t="s">
        <v>56</v>
      </c>
      <c r="C10" s="50"/>
      <c r="D10" s="51" t="s">
        <v>15</v>
      </c>
      <c r="E10" s="52">
        <v>2</v>
      </c>
      <c r="F10" s="53"/>
      <c r="G10" s="153">
        <f>(F10*H10)+F10</f>
        <v>0</v>
      </c>
      <c r="H10" s="154"/>
      <c r="I10" s="26">
        <f>F10*E10</f>
        <v>0</v>
      </c>
      <c r="J10" s="26">
        <f>(I10*H10)+I10</f>
        <v>0</v>
      </c>
    </row>
    <row r="11" spans="1:10" ht="21" customHeight="1">
      <c r="A11" s="77"/>
      <c r="B11" s="47"/>
      <c r="C11" s="33"/>
      <c r="D11" s="34"/>
      <c r="E11" s="34"/>
      <c r="F11" s="35"/>
      <c r="G11" s="33" t="s">
        <v>22</v>
      </c>
      <c r="H11" s="54"/>
      <c r="I11" s="48">
        <f>SUM(I7:I10)</f>
        <v>0</v>
      </c>
      <c r="J11" s="28">
        <f>SUM(J7:J10)</f>
        <v>0</v>
      </c>
    </row>
    <row r="12" spans="1:10" ht="12.75">
      <c r="A12" s="78"/>
      <c r="B12" s="1"/>
      <c r="C12" s="1"/>
      <c r="D12" s="1"/>
      <c r="E12" s="1"/>
      <c r="F12" s="221" t="s">
        <v>114</v>
      </c>
      <c r="G12" s="222"/>
      <c r="H12" s="223"/>
      <c r="I12" s="29">
        <f>J11-I11</f>
        <v>0</v>
      </c>
      <c r="J12" s="1"/>
    </row>
  </sheetData>
  <mergeCells count="1">
    <mergeCell ref="F12:H12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M32"/>
  <sheetViews>
    <sheetView workbookViewId="0" topLeftCell="A13">
      <selection activeCell="I19" sqref="I19"/>
    </sheetView>
  </sheetViews>
  <sheetFormatPr defaultColWidth="9.00390625" defaultRowHeight="12.75"/>
  <cols>
    <col min="1" max="1" width="3.75390625" style="75" customWidth="1"/>
    <col min="2" max="2" width="85.25390625" style="0" customWidth="1"/>
    <col min="4" max="5" width="5.125" style="0" customWidth="1"/>
    <col min="6" max="6" width="8.125" style="0" customWidth="1"/>
    <col min="7" max="7" width="9.25390625" style="0" bestFit="1" customWidth="1"/>
    <col min="8" max="8" width="6.625" style="0" customWidth="1"/>
    <col min="9" max="9" width="9.75390625" style="0" bestFit="1" customWidth="1"/>
    <col min="10" max="10" width="10.75390625" style="0" customWidth="1"/>
  </cols>
  <sheetData>
    <row r="1" spans="1:10" ht="12.75">
      <c r="A1" s="79"/>
      <c r="B1" s="3"/>
      <c r="C1" s="3"/>
      <c r="D1" s="3"/>
      <c r="E1" s="3"/>
      <c r="F1" s="3"/>
      <c r="G1" s="3"/>
      <c r="H1" s="3"/>
      <c r="I1" t="s">
        <v>121</v>
      </c>
      <c r="J1" s="2"/>
    </row>
    <row r="2" spans="1:10" ht="16.5">
      <c r="A2" s="110" t="s">
        <v>67</v>
      </c>
      <c r="B2" s="111"/>
      <c r="C2" s="109"/>
      <c r="H2" s="3"/>
      <c r="J2" s="55"/>
    </row>
    <row r="3" spans="1:10" ht="12.75">
      <c r="A3" s="79"/>
      <c r="B3" s="3"/>
      <c r="C3" s="3"/>
      <c r="D3" s="1" t="s">
        <v>97</v>
      </c>
      <c r="E3" s="3"/>
      <c r="F3" s="3"/>
      <c r="G3" s="3"/>
      <c r="H3" s="3"/>
      <c r="I3" s="3"/>
      <c r="J3" s="3"/>
    </row>
    <row r="4" spans="1:10" ht="18.75" customHeight="1">
      <c r="A4" s="79"/>
      <c r="B4" s="3"/>
      <c r="C4" s="3"/>
      <c r="D4" s="1"/>
      <c r="E4" s="227" t="s">
        <v>98</v>
      </c>
      <c r="F4" s="227"/>
      <c r="G4" s="227"/>
      <c r="H4" s="227"/>
      <c r="I4" s="227"/>
      <c r="J4" s="227"/>
    </row>
    <row r="5" spans="1:10" ht="58.5">
      <c r="A5" s="197" t="s">
        <v>2</v>
      </c>
      <c r="B5" s="118" t="s">
        <v>3</v>
      </c>
      <c r="C5" s="118" t="s">
        <v>47</v>
      </c>
      <c r="D5" s="118" t="s">
        <v>69</v>
      </c>
      <c r="E5" s="118" t="s">
        <v>4</v>
      </c>
      <c r="F5" s="118" t="s">
        <v>5</v>
      </c>
      <c r="G5" s="118" t="s">
        <v>6</v>
      </c>
      <c r="H5" s="195" t="s">
        <v>7</v>
      </c>
      <c r="I5" s="118" t="s">
        <v>8</v>
      </c>
      <c r="J5" s="118" t="s">
        <v>9</v>
      </c>
    </row>
    <row r="6" spans="1:10" ht="12.75">
      <c r="A6" s="197" t="s">
        <v>10</v>
      </c>
      <c r="B6" s="197" t="s">
        <v>12</v>
      </c>
      <c r="C6" s="197" t="s">
        <v>13</v>
      </c>
      <c r="D6" s="197" t="s">
        <v>14</v>
      </c>
      <c r="E6" s="197" t="s">
        <v>16</v>
      </c>
      <c r="F6" s="197" t="s">
        <v>17</v>
      </c>
      <c r="G6" s="197" t="s">
        <v>18</v>
      </c>
      <c r="H6" s="197" t="s">
        <v>19</v>
      </c>
      <c r="I6" s="197" t="s">
        <v>21</v>
      </c>
      <c r="J6" s="197" t="s">
        <v>23</v>
      </c>
    </row>
    <row r="7" spans="1:13" ht="38.25" customHeight="1">
      <c r="A7" s="10" t="s">
        <v>10</v>
      </c>
      <c r="B7" s="23" t="s">
        <v>106</v>
      </c>
      <c r="C7" s="98"/>
      <c r="D7" s="99" t="s">
        <v>11</v>
      </c>
      <c r="E7" s="100">
        <v>4</v>
      </c>
      <c r="F7" s="142"/>
      <c r="G7" s="101">
        <f aca="true" t="shared" si="0" ref="G7:G17">(F7*H7)+F7</f>
        <v>0</v>
      </c>
      <c r="H7" s="102"/>
      <c r="I7" s="101">
        <f aca="true" t="shared" si="1" ref="I7:I17">F7*E7</f>
        <v>0</v>
      </c>
      <c r="J7" s="101">
        <f aca="true" t="shared" si="2" ref="J7:J17">(I7*H7)+I7</f>
        <v>0</v>
      </c>
      <c r="K7" s="86"/>
      <c r="L7" s="83"/>
      <c r="M7" s="83"/>
    </row>
    <row r="8" spans="1:13" ht="27.75" customHeight="1">
      <c r="A8" s="10" t="s">
        <v>12</v>
      </c>
      <c r="B8" s="23" t="s">
        <v>139</v>
      </c>
      <c r="C8" s="98"/>
      <c r="D8" s="99" t="s">
        <v>11</v>
      </c>
      <c r="E8" s="100">
        <v>10</v>
      </c>
      <c r="F8" s="142"/>
      <c r="G8" s="101">
        <f t="shared" si="0"/>
        <v>0</v>
      </c>
      <c r="H8" s="102"/>
      <c r="I8" s="101">
        <f t="shared" si="1"/>
        <v>0</v>
      </c>
      <c r="J8" s="101">
        <f t="shared" si="2"/>
        <v>0</v>
      </c>
      <c r="K8" s="87"/>
      <c r="L8" s="85"/>
      <c r="M8" s="85"/>
    </row>
    <row r="9" spans="1:13" ht="21.75" customHeight="1">
      <c r="A9" s="10" t="s">
        <v>13</v>
      </c>
      <c r="B9" s="23" t="s">
        <v>58</v>
      </c>
      <c r="C9" s="98"/>
      <c r="D9" s="99" t="s">
        <v>11</v>
      </c>
      <c r="E9" s="100">
        <v>1</v>
      </c>
      <c r="F9" s="142"/>
      <c r="G9" s="101">
        <f t="shared" si="0"/>
        <v>0</v>
      </c>
      <c r="H9" s="102"/>
      <c r="I9" s="101">
        <f t="shared" si="1"/>
        <v>0</v>
      </c>
      <c r="J9" s="101">
        <f t="shared" si="2"/>
        <v>0</v>
      </c>
      <c r="K9" s="87"/>
      <c r="L9" s="85"/>
      <c r="M9" s="85"/>
    </row>
    <row r="10" spans="1:13" ht="17.25" customHeight="1">
      <c r="A10" s="10" t="s">
        <v>14</v>
      </c>
      <c r="B10" s="23" t="s">
        <v>59</v>
      </c>
      <c r="C10" s="98"/>
      <c r="D10" s="99" t="s">
        <v>11</v>
      </c>
      <c r="E10" s="100">
        <v>1</v>
      </c>
      <c r="F10" s="142"/>
      <c r="G10" s="101">
        <f t="shared" si="0"/>
        <v>0</v>
      </c>
      <c r="H10" s="102"/>
      <c r="I10" s="101">
        <f t="shared" si="1"/>
        <v>0</v>
      </c>
      <c r="J10" s="101">
        <f t="shared" si="2"/>
        <v>0</v>
      </c>
      <c r="K10" s="87"/>
      <c r="L10" s="85"/>
      <c r="M10" s="85"/>
    </row>
    <row r="11" spans="1:13" ht="24.75" customHeight="1">
      <c r="A11" s="10" t="s">
        <v>16</v>
      </c>
      <c r="B11" s="23" t="s">
        <v>60</v>
      </c>
      <c r="C11" s="98"/>
      <c r="D11" s="99" t="s">
        <v>11</v>
      </c>
      <c r="E11" s="100">
        <v>2</v>
      </c>
      <c r="F11" s="142"/>
      <c r="G11" s="101">
        <f t="shared" si="0"/>
        <v>0</v>
      </c>
      <c r="H11" s="102"/>
      <c r="I11" s="101">
        <f t="shared" si="1"/>
        <v>0</v>
      </c>
      <c r="J11" s="101">
        <f t="shared" si="2"/>
        <v>0</v>
      </c>
      <c r="K11" s="87"/>
      <c r="L11" s="85"/>
      <c r="M11" s="85"/>
    </row>
    <row r="12" spans="1:13" ht="24" customHeight="1">
      <c r="A12" s="10" t="s">
        <v>17</v>
      </c>
      <c r="B12" s="23" t="s">
        <v>61</v>
      </c>
      <c r="C12" s="98"/>
      <c r="D12" s="99" t="s">
        <v>11</v>
      </c>
      <c r="E12" s="100">
        <v>3</v>
      </c>
      <c r="F12" s="142"/>
      <c r="G12" s="101">
        <f t="shared" si="0"/>
        <v>0</v>
      </c>
      <c r="H12" s="102"/>
      <c r="I12" s="101">
        <f t="shared" si="1"/>
        <v>0</v>
      </c>
      <c r="J12" s="101">
        <f t="shared" si="2"/>
        <v>0</v>
      </c>
      <c r="K12" s="87"/>
      <c r="L12" s="85"/>
      <c r="M12" s="85"/>
    </row>
    <row r="13" spans="1:13" ht="25.5">
      <c r="A13" s="10" t="s">
        <v>18</v>
      </c>
      <c r="B13" s="23" t="s">
        <v>138</v>
      </c>
      <c r="C13" s="98"/>
      <c r="D13" s="99" t="s">
        <v>11</v>
      </c>
      <c r="E13" s="100">
        <v>1</v>
      </c>
      <c r="F13" s="142"/>
      <c r="G13" s="101">
        <f t="shared" si="0"/>
        <v>0</v>
      </c>
      <c r="H13" s="102"/>
      <c r="I13" s="101">
        <f t="shared" si="1"/>
        <v>0</v>
      </c>
      <c r="J13" s="101">
        <f t="shared" si="2"/>
        <v>0</v>
      </c>
      <c r="K13" s="87"/>
      <c r="L13" s="85"/>
      <c r="M13" s="85"/>
    </row>
    <row r="14" spans="1:13" ht="24.75" customHeight="1">
      <c r="A14" s="10" t="s">
        <v>19</v>
      </c>
      <c r="B14" s="23" t="s">
        <v>62</v>
      </c>
      <c r="C14" s="98"/>
      <c r="D14" s="99" t="s">
        <v>11</v>
      </c>
      <c r="E14" s="100">
        <v>13</v>
      </c>
      <c r="F14" s="142"/>
      <c r="G14" s="101">
        <f t="shared" si="0"/>
        <v>0</v>
      </c>
      <c r="H14" s="102"/>
      <c r="I14" s="101">
        <f t="shared" si="1"/>
        <v>0</v>
      </c>
      <c r="J14" s="101">
        <f t="shared" si="2"/>
        <v>0</v>
      </c>
      <c r="K14" s="87"/>
      <c r="L14" s="85"/>
      <c r="M14" s="85"/>
    </row>
    <row r="15" spans="1:13" ht="18.75" customHeight="1">
      <c r="A15" s="10" t="s">
        <v>21</v>
      </c>
      <c r="B15" s="23" t="s">
        <v>70</v>
      </c>
      <c r="C15" s="96"/>
      <c r="D15" s="100" t="s">
        <v>11</v>
      </c>
      <c r="E15" s="100">
        <v>1</v>
      </c>
      <c r="F15" s="143"/>
      <c r="G15" s="103">
        <f t="shared" si="0"/>
        <v>0</v>
      </c>
      <c r="H15" s="102"/>
      <c r="I15" s="103">
        <f t="shared" si="1"/>
        <v>0</v>
      </c>
      <c r="J15" s="103">
        <f t="shared" si="2"/>
        <v>0</v>
      </c>
      <c r="K15" s="87"/>
      <c r="L15" s="85"/>
      <c r="M15" s="85"/>
    </row>
    <row r="16" spans="1:13" ht="17.25" customHeight="1">
      <c r="A16" s="10" t="s">
        <v>23</v>
      </c>
      <c r="B16" s="23" t="s">
        <v>63</v>
      </c>
      <c r="C16" s="97"/>
      <c r="D16" s="99" t="s">
        <v>11</v>
      </c>
      <c r="E16" s="100">
        <v>1</v>
      </c>
      <c r="F16" s="142"/>
      <c r="G16" s="101">
        <f t="shared" si="0"/>
        <v>0</v>
      </c>
      <c r="H16" s="102"/>
      <c r="I16" s="101">
        <f t="shared" si="1"/>
        <v>0</v>
      </c>
      <c r="J16" s="101">
        <f t="shared" si="2"/>
        <v>0</v>
      </c>
      <c r="K16" s="87"/>
      <c r="L16" s="85"/>
      <c r="M16" s="85"/>
    </row>
    <row r="17" spans="1:13" ht="17.25" customHeight="1">
      <c r="A17" s="10" t="s">
        <v>34</v>
      </c>
      <c r="B17" s="23" t="s">
        <v>64</v>
      </c>
      <c r="C17" s="97"/>
      <c r="D17" s="99" t="s">
        <v>65</v>
      </c>
      <c r="E17" s="100">
        <v>1</v>
      </c>
      <c r="F17" s="142"/>
      <c r="G17" s="101">
        <f t="shared" si="0"/>
        <v>0</v>
      </c>
      <c r="H17" s="102"/>
      <c r="I17" s="101">
        <f t="shared" si="1"/>
        <v>0</v>
      </c>
      <c r="J17" s="101">
        <f t="shared" si="2"/>
        <v>0</v>
      </c>
      <c r="K17" s="87"/>
      <c r="L17" s="85"/>
      <c r="M17" s="85"/>
    </row>
    <row r="18" spans="1:11" ht="23.25" customHeight="1">
      <c r="A18" s="77"/>
      <c r="B18" s="33" t="s">
        <v>22</v>
      </c>
      <c r="C18" s="33"/>
      <c r="D18" s="34"/>
      <c r="E18" s="34"/>
      <c r="F18" s="35"/>
      <c r="G18" s="35"/>
      <c r="H18" s="36"/>
      <c r="I18" s="32">
        <f>SUM(I7:I17)</f>
        <v>0</v>
      </c>
      <c r="J18" s="28">
        <f>SUM(J7:J17)</f>
        <v>0</v>
      </c>
      <c r="K18" s="55"/>
    </row>
    <row r="19" spans="1:11" ht="17.25" customHeight="1">
      <c r="A19" s="82"/>
      <c r="B19" s="144"/>
      <c r="C19" s="144"/>
      <c r="D19" s="145"/>
      <c r="E19" s="147"/>
      <c r="F19" s="133" t="s">
        <v>115</v>
      </c>
      <c r="G19" s="133"/>
      <c r="H19" s="134"/>
      <c r="I19" s="32">
        <f>J18-I18</f>
        <v>0</v>
      </c>
      <c r="J19" s="146"/>
      <c r="K19" s="55"/>
    </row>
    <row r="20" spans="1:10" ht="12.75" customHeight="1">
      <c r="A20" s="79"/>
      <c r="B20" s="3"/>
      <c r="C20" s="3"/>
      <c r="D20" s="3"/>
      <c r="E20" s="3"/>
      <c r="F20" s="3"/>
      <c r="G20" s="3"/>
      <c r="H20" s="3"/>
      <c r="I20" s="3"/>
      <c r="J20" s="24"/>
    </row>
    <row r="21" spans="1:10" ht="12" customHeight="1">
      <c r="A21" s="79"/>
      <c r="B21" s="3" t="s">
        <v>66</v>
      </c>
      <c r="C21" s="3"/>
      <c r="D21" s="3"/>
      <c r="E21" s="3"/>
      <c r="F21" s="3"/>
      <c r="G21" s="3"/>
      <c r="H21" s="3"/>
      <c r="I21" s="3"/>
      <c r="J21" s="3"/>
    </row>
    <row r="22" spans="1:10" ht="12.75" customHeight="1">
      <c r="A22" s="211"/>
      <c r="B22" s="226"/>
      <c r="C22" s="226"/>
      <c r="D22" s="226"/>
      <c r="E22" s="226"/>
      <c r="F22" s="226"/>
      <c r="G22" s="226"/>
      <c r="H22" s="226"/>
      <c r="I22" s="226"/>
      <c r="J22" s="226"/>
    </row>
    <row r="23" spans="1:10" ht="12.75">
      <c r="A23" s="113"/>
      <c r="B23" s="113"/>
      <c r="C23" s="3"/>
      <c r="D23" s="3"/>
      <c r="E23" s="3"/>
      <c r="F23" s="3"/>
      <c r="G23" s="3"/>
      <c r="H23" s="3"/>
      <c r="I23" s="3"/>
      <c r="J23" s="3"/>
    </row>
    <row r="24" spans="1:10" ht="12.75">
      <c r="A24" s="114" t="s">
        <v>107</v>
      </c>
      <c r="B24" s="114"/>
      <c r="C24" s="115"/>
      <c r="D24" s="115"/>
      <c r="E24" s="115"/>
      <c r="F24" s="115"/>
      <c r="G24" s="115"/>
      <c r="H24" s="115"/>
      <c r="I24" s="115"/>
      <c r="J24" s="3"/>
    </row>
    <row r="25" spans="1:11" ht="12.75" customHeight="1">
      <c r="A25" s="203"/>
      <c r="B25" s="126"/>
      <c r="C25" s="127"/>
      <c r="D25" s="127"/>
      <c r="E25" s="127"/>
      <c r="F25" s="127"/>
      <c r="G25" s="127"/>
      <c r="H25" s="127"/>
      <c r="I25" s="127"/>
      <c r="J25" s="79"/>
      <c r="K25" s="75"/>
    </row>
    <row r="26" spans="2:11" ht="15" customHeight="1">
      <c r="B26" s="126"/>
      <c r="C26" s="127"/>
      <c r="D26" s="127"/>
      <c r="E26" s="127"/>
      <c r="F26" s="127"/>
      <c r="G26" s="127"/>
      <c r="H26" s="127"/>
      <c r="I26" s="127"/>
      <c r="J26" s="79"/>
      <c r="K26" s="75"/>
    </row>
    <row r="27" spans="1:11" ht="31.5" customHeight="1">
      <c r="A27" s="224" t="s">
        <v>111</v>
      </c>
      <c r="B27" s="224"/>
      <c r="C27" s="224"/>
      <c r="D27" s="224"/>
      <c r="E27" s="224"/>
      <c r="F27" s="224"/>
      <c r="G27" s="224"/>
      <c r="H27" s="224"/>
      <c r="I27" s="224"/>
      <c r="J27" s="225"/>
      <c r="K27" s="225"/>
    </row>
    <row r="28" spans="1:9" ht="12.75">
      <c r="A28" s="82"/>
      <c r="B28" s="3"/>
      <c r="C28" s="3"/>
      <c r="D28" s="3"/>
      <c r="E28" s="3"/>
      <c r="F28" s="3"/>
      <c r="G28" s="3"/>
      <c r="H28" s="3"/>
      <c r="I28" s="3"/>
    </row>
    <row r="29" ht="12.75">
      <c r="A29" s="79"/>
    </row>
    <row r="30" ht="12.75">
      <c r="A30" s="79"/>
    </row>
    <row r="31" ht="12.75">
      <c r="A31" s="79"/>
    </row>
    <row r="32" ht="12.75">
      <c r="A32" s="79"/>
    </row>
  </sheetData>
  <mergeCells count="3">
    <mergeCell ref="A27:K27"/>
    <mergeCell ref="A22:J22"/>
    <mergeCell ref="E4:J4"/>
  </mergeCells>
  <printOptions/>
  <pageMargins left="0.75" right="0.75" top="1" bottom="1" header="0.5" footer="0.5"/>
  <pageSetup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F5" sqref="F5:G5"/>
    </sheetView>
  </sheetViews>
  <sheetFormatPr defaultColWidth="9.00390625" defaultRowHeight="12.75"/>
  <cols>
    <col min="1" max="1" width="4.875" style="0" customWidth="1"/>
    <col min="2" max="2" width="70.875" style="0" customWidth="1"/>
    <col min="4" max="4" width="6.125" style="0" customWidth="1"/>
    <col min="5" max="5" width="6.25390625" style="0" customWidth="1"/>
    <col min="6" max="6" width="6.875" style="0" customWidth="1"/>
    <col min="7" max="7" width="6.375" style="0" customWidth="1"/>
    <col min="9" max="9" width="9.75390625" style="0" bestFit="1" customWidth="1"/>
  </cols>
  <sheetData>
    <row r="1" spans="1:13" ht="15">
      <c r="A1" s="162" t="s">
        <v>140</v>
      </c>
      <c r="B1" s="163"/>
      <c r="C1" s="163"/>
      <c r="D1" s="163"/>
      <c r="E1" s="163"/>
      <c r="F1" s="164"/>
      <c r="G1" s="165"/>
      <c r="H1" s="55" t="s">
        <v>141</v>
      </c>
      <c r="I1" s="165"/>
      <c r="J1" s="165"/>
      <c r="K1" s="165"/>
      <c r="L1" s="165"/>
      <c r="M1" s="165"/>
    </row>
    <row r="2" spans="1:13" ht="15">
      <c r="A2" s="162"/>
      <c r="B2" s="163"/>
      <c r="C2" s="1" t="s">
        <v>46</v>
      </c>
      <c r="D2" s="1"/>
      <c r="E2" s="1"/>
      <c r="F2" s="1" t="s">
        <v>84</v>
      </c>
      <c r="G2" s="1"/>
      <c r="H2" s="1"/>
      <c r="K2" s="2"/>
      <c r="L2" s="163"/>
      <c r="M2" s="166"/>
    </row>
    <row r="3" spans="1:13" ht="29.25">
      <c r="A3" s="167" t="s">
        <v>2</v>
      </c>
      <c r="B3" s="167" t="s">
        <v>3</v>
      </c>
      <c r="C3" s="167" t="s">
        <v>125</v>
      </c>
      <c r="D3" s="167" t="s">
        <v>126</v>
      </c>
      <c r="E3" s="167" t="s">
        <v>4</v>
      </c>
      <c r="F3" s="167" t="s">
        <v>5</v>
      </c>
      <c r="G3" s="167" t="s">
        <v>7</v>
      </c>
      <c r="H3" s="167" t="s">
        <v>6</v>
      </c>
      <c r="I3" s="167" t="s">
        <v>8</v>
      </c>
      <c r="J3" s="167" t="s">
        <v>9</v>
      </c>
      <c r="K3" s="163"/>
      <c r="L3" s="163"/>
      <c r="M3" s="163"/>
    </row>
    <row r="4" spans="1:13" ht="12.75">
      <c r="A4" s="167" t="s">
        <v>10</v>
      </c>
      <c r="B4" s="167" t="s">
        <v>12</v>
      </c>
      <c r="C4" s="167" t="s">
        <v>13</v>
      </c>
      <c r="D4" s="167" t="s">
        <v>14</v>
      </c>
      <c r="E4" s="167" t="s">
        <v>16</v>
      </c>
      <c r="F4" s="167" t="s">
        <v>17</v>
      </c>
      <c r="G4" s="167" t="s">
        <v>18</v>
      </c>
      <c r="H4" s="167" t="s">
        <v>19</v>
      </c>
      <c r="I4" s="167" t="s">
        <v>21</v>
      </c>
      <c r="J4" s="167" t="s">
        <v>23</v>
      </c>
      <c r="K4" s="163"/>
      <c r="L4" s="163"/>
      <c r="M4" s="163"/>
    </row>
    <row r="5" spans="1:13" ht="264" customHeight="1">
      <c r="A5" s="168" t="s">
        <v>10</v>
      </c>
      <c r="B5" s="198" t="s">
        <v>144</v>
      </c>
      <c r="C5" s="169"/>
      <c r="D5" s="168" t="s">
        <v>131</v>
      </c>
      <c r="E5" s="168">
        <v>1</v>
      </c>
      <c r="F5" s="170"/>
      <c r="G5" s="171"/>
      <c r="H5" s="188">
        <f>(F5*G5)+F5</f>
        <v>0</v>
      </c>
      <c r="I5" s="188">
        <f>(E5*F5)</f>
        <v>0</v>
      </c>
      <c r="J5" s="188">
        <f>(I5*G5)+I5</f>
        <v>0</v>
      </c>
      <c r="K5" s="163"/>
      <c r="L5" s="163"/>
      <c r="M5" s="163"/>
    </row>
    <row r="6" spans="1:13" ht="12.75">
      <c r="A6" s="172"/>
      <c r="B6" s="173"/>
      <c r="C6" s="174"/>
      <c r="D6" s="189"/>
      <c r="E6" s="189"/>
      <c r="F6" s="189"/>
      <c r="G6" s="189"/>
      <c r="H6" s="190" t="s">
        <v>127</v>
      </c>
      <c r="I6" s="191">
        <f>SUM(I5:I5)</f>
        <v>0</v>
      </c>
      <c r="J6" s="192">
        <f>SUM(J5:J5)</f>
        <v>0</v>
      </c>
      <c r="K6" s="163"/>
      <c r="L6" s="163"/>
      <c r="M6" s="163"/>
    </row>
    <row r="7" spans="1:13" ht="12.75">
      <c r="A7" s="175"/>
      <c r="B7" s="175"/>
      <c r="C7" s="175"/>
      <c r="D7" s="175"/>
      <c r="E7" s="175"/>
      <c r="F7" s="175"/>
      <c r="G7" s="176" t="s">
        <v>128</v>
      </c>
      <c r="H7" s="177"/>
      <c r="I7" s="178">
        <f>J6-I6</f>
        <v>0</v>
      </c>
      <c r="J7" s="175"/>
      <c r="K7" s="175"/>
      <c r="L7" s="175"/>
      <c r="M7" s="175"/>
    </row>
    <row r="8" spans="1:14" ht="12.75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79"/>
    </row>
    <row r="9" spans="1:14" ht="15.75">
      <c r="A9" s="180"/>
      <c r="B9" t="s">
        <v>129</v>
      </c>
      <c r="C9" s="163"/>
      <c r="D9" s="163"/>
      <c r="E9" s="163"/>
      <c r="F9" s="163"/>
      <c r="G9" s="163"/>
      <c r="H9" s="181"/>
      <c r="I9" s="182"/>
      <c r="J9" s="163"/>
      <c r="K9" s="163"/>
      <c r="L9" s="163"/>
      <c r="M9" s="163"/>
      <c r="N9" s="183"/>
    </row>
    <row r="10" spans="1:14" ht="15.75">
      <c r="A10" s="180"/>
      <c r="C10" s="163"/>
      <c r="D10" s="163"/>
      <c r="E10" s="163"/>
      <c r="F10" s="163"/>
      <c r="G10" s="163"/>
      <c r="H10" s="184"/>
      <c r="I10" s="163"/>
      <c r="J10" s="163"/>
      <c r="K10" s="163"/>
      <c r="L10" s="163"/>
      <c r="M10" s="163"/>
      <c r="N10" s="185"/>
    </row>
    <row r="11" spans="1:14" ht="12.75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86"/>
    </row>
    <row r="12" spans="1:13" ht="12.75">
      <c r="A12" s="163"/>
      <c r="B12" s="163"/>
      <c r="C12" s="163"/>
      <c r="D12" s="163"/>
      <c r="E12" s="187"/>
      <c r="F12" s="163"/>
      <c r="G12" s="163"/>
      <c r="H12" s="163"/>
      <c r="I12" s="163"/>
      <c r="J12" s="163"/>
      <c r="K12" s="163"/>
      <c r="L12" s="163"/>
      <c r="M12" s="163"/>
    </row>
  </sheetData>
  <printOptions/>
  <pageMargins left="0.3937007874015748" right="0.3937007874015748" top="0.1968503937007874" bottom="0.1968503937007874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15"/>
  <sheetViews>
    <sheetView tabSelected="1" workbookViewId="0" topLeftCell="A1">
      <selection activeCell="A11" sqref="A11:K11"/>
    </sheetView>
  </sheetViews>
  <sheetFormatPr defaultColWidth="9.00390625" defaultRowHeight="12.75"/>
  <cols>
    <col min="1" max="1" width="5.125" style="0" customWidth="1"/>
    <col min="2" max="2" width="51.25390625" style="0" customWidth="1"/>
    <col min="3" max="3" width="12.625" style="0" customWidth="1"/>
    <col min="4" max="4" width="7.125" style="0" customWidth="1"/>
    <col min="5" max="5" width="8.125" style="0" customWidth="1"/>
    <col min="6" max="6" width="9.25390625" style="0" customWidth="1"/>
  </cols>
  <sheetData>
    <row r="1" ht="12.75">
      <c r="H1" t="s">
        <v>142</v>
      </c>
    </row>
    <row r="2" spans="1:10" ht="15">
      <c r="A2" s="56"/>
      <c r="B2" s="57" t="s">
        <v>143</v>
      </c>
      <c r="C2" s="57"/>
      <c r="D2" s="58"/>
      <c r="E2" s="57"/>
      <c r="F2" s="104"/>
      <c r="G2" s="228" t="s">
        <v>75</v>
      </c>
      <c r="H2" s="229"/>
      <c r="I2" s="59" t="s">
        <v>76</v>
      </c>
      <c r="J2" s="56"/>
    </row>
    <row r="3" spans="1:10" ht="14.25">
      <c r="A3" s="56"/>
      <c r="B3" s="56"/>
      <c r="C3" s="56"/>
      <c r="D3" s="60"/>
      <c r="E3" s="56"/>
      <c r="F3" s="56"/>
      <c r="G3" s="56"/>
      <c r="H3" s="56"/>
      <c r="I3" s="56"/>
      <c r="J3" s="56"/>
    </row>
    <row r="4" spans="1:10" ht="28.5" customHeight="1">
      <c r="A4" s="61" t="s">
        <v>2</v>
      </c>
      <c r="B4" s="61" t="s">
        <v>3</v>
      </c>
      <c r="C4" s="61" t="s">
        <v>47</v>
      </c>
      <c r="D4" s="61" t="s">
        <v>77</v>
      </c>
      <c r="E4" s="92" t="s">
        <v>89</v>
      </c>
      <c r="F4" s="61" t="s">
        <v>5</v>
      </c>
      <c r="G4" s="61" t="s">
        <v>6</v>
      </c>
      <c r="H4" s="61" t="s">
        <v>8</v>
      </c>
      <c r="I4" s="61" t="s">
        <v>78</v>
      </c>
      <c r="J4" s="61" t="s">
        <v>9</v>
      </c>
    </row>
    <row r="5" spans="1:10" s="83" customFormat="1" ht="10.5" customHeight="1">
      <c r="A5" s="94" t="s">
        <v>10</v>
      </c>
      <c r="B5" s="94" t="s">
        <v>12</v>
      </c>
      <c r="C5" s="94" t="s">
        <v>13</v>
      </c>
      <c r="D5" s="94" t="s">
        <v>14</v>
      </c>
      <c r="E5" s="94" t="s">
        <v>16</v>
      </c>
      <c r="F5" s="94" t="s">
        <v>17</v>
      </c>
      <c r="G5" s="94" t="s">
        <v>18</v>
      </c>
      <c r="H5" s="94" t="s">
        <v>19</v>
      </c>
      <c r="I5" s="94" t="s">
        <v>21</v>
      </c>
      <c r="J5" s="94" t="s">
        <v>23</v>
      </c>
    </row>
    <row r="6" spans="1:10" ht="123" customHeight="1">
      <c r="A6" s="62" t="s">
        <v>10</v>
      </c>
      <c r="B6" s="125" t="s">
        <v>122</v>
      </c>
      <c r="C6" s="63"/>
      <c r="D6" s="64" t="s">
        <v>53</v>
      </c>
      <c r="E6" s="93">
        <v>10</v>
      </c>
      <c r="F6" s="65"/>
      <c r="G6" s="65">
        <f>(F6*I6)+F6</f>
        <v>0</v>
      </c>
      <c r="H6" s="65">
        <f>E6*F6</f>
        <v>0</v>
      </c>
      <c r="I6" s="66"/>
      <c r="J6" s="65">
        <f>(H6*I6)+H6</f>
        <v>0</v>
      </c>
    </row>
    <row r="7" spans="1:10" ht="62.25" customHeight="1">
      <c r="A7" s="62" t="s">
        <v>12</v>
      </c>
      <c r="B7" s="67" t="s">
        <v>110</v>
      </c>
      <c r="C7" s="63"/>
      <c r="D7" s="64" t="s">
        <v>53</v>
      </c>
      <c r="E7" s="93">
        <v>6</v>
      </c>
      <c r="F7" s="65"/>
      <c r="G7" s="65">
        <f>(F7*I7)+F7</f>
        <v>0</v>
      </c>
      <c r="H7" s="65">
        <f>E7*F7</f>
        <v>0</v>
      </c>
      <c r="I7" s="66"/>
      <c r="J7" s="65">
        <f>(H7*I7)+H7</f>
        <v>0</v>
      </c>
    </row>
    <row r="8" spans="1:10" ht="15">
      <c r="A8" s="230" t="s">
        <v>79</v>
      </c>
      <c r="B8" s="230"/>
      <c r="C8" s="230"/>
      <c r="D8" s="230"/>
      <c r="E8" s="230"/>
      <c r="F8" s="230"/>
      <c r="G8" s="230"/>
      <c r="H8" s="199">
        <f>SUM(H6:H7)</f>
        <v>0</v>
      </c>
      <c r="I8" s="200"/>
      <c r="J8" s="200">
        <f>SUM(J6:J7)</f>
        <v>0</v>
      </c>
    </row>
    <row r="9" spans="1:10" ht="14.25">
      <c r="A9" s="157"/>
      <c r="B9" s="157"/>
      <c r="C9" s="157"/>
      <c r="D9" s="157"/>
      <c r="E9" s="157"/>
      <c r="F9" s="232" t="s">
        <v>114</v>
      </c>
      <c r="G9" s="233"/>
      <c r="H9" s="233"/>
      <c r="I9" s="234"/>
      <c r="J9" s="68">
        <f>J8-H8</f>
        <v>0</v>
      </c>
    </row>
    <row r="10" spans="1:10" ht="14.25">
      <c r="A10" s="56"/>
      <c r="B10" s="112" t="s">
        <v>95</v>
      </c>
      <c r="C10" s="56"/>
      <c r="D10" s="60"/>
      <c r="E10" s="56"/>
      <c r="F10" s="56"/>
      <c r="G10" s="56"/>
      <c r="H10" s="56"/>
      <c r="I10" s="56"/>
      <c r="J10" s="56"/>
    </row>
    <row r="11" spans="1:11" ht="43.5" customHeight="1">
      <c r="A11" s="231" t="s">
        <v>146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</row>
    <row r="12" spans="1:11" ht="113.25" customHeight="1">
      <c r="A12" s="231" t="s">
        <v>116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</row>
    <row r="13" spans="1:10" ht="15">
      <c r="A13" s="202" t="s">
        <v>145</v>
      </c>
      <c r="B13" s="204"/>
      <c r="D13" s="57"/>
      <c r="E13" s="57"/>
      <c r="F13" s="57"/>
      <c r="G13" s="57"/>
      <c r="H13" s="57"/>
      <c r="I13" s="57"/>
      <c r="J13" s="57"/>
    </row>
    <row r="14" ht="12.75">
      <c r="F14" s="95"/>
    </row>
    <row r="15" ht="12.75">
      <c r="F15" s="95"/>
    </row>
  </sheetData>
  <mergeCells count="5">
    <mergeCell ref="G2:H2"/>
    <mergeCell ref="A8:G8"/>
    <mergeCell ref="A12:K12"/>
    <mergeCell ref="A11:K11"/>
    <mergeCell ref="F9:I9"/>
  </mergeCells>
  <printOptions/>
  <pageMargins left="0.3937007874015748" right="0.3937007874015748" top="0.1968503937007874" bottom="0.196850393700787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2014-05-20T10:33:05Z</cp:lastPrinted>
  <dcterms:created xsi:type="dcterms:W3CDTF">1997-02-26T13:46:56Z</dcterms:created>
  <dcterms:modified xsi:type="dcterms:W3CDTF">2014-05-21T08:45:37Z</dcterms:modified>
  <cp:category/>
  <cp:version/>
  <cp:contentType/>
  <cp:contentStatus/>
</cp:coreProperties>
</file>