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1000" activeTab="0"/>
  </bookViews>
  <sheets>
    <sheet name="1 papiery" sheetId="1" r:id="rId1"/>
    <sheet name="2  pieluszki jednorazowe" sheetId="2" r:id="rId2"/>
    <sheet name="3 zestaw dla noworodka" sheetId="3" r:id="rId3"/>
    <sheet name="4 środki do zmywarek" sheetId="4" r:id="rId4"/>
    <sheet name="5 worki " sheetId="5" r:id="rId5"/>
    <sheet name="6 pojemniki " sheetId="6" r:id="rId6"/>
    <sheet name="7 czystościowe" sheetId="7" r:id="rId7"/>
    <sheet name="8 kosze" sheetId="8" r:id="rId8"/>
    <sheet name="9 dozowniki metal." sheetId="9" r:id="rId9"/>
    <sheet name="10 dozowniki plastik" sheetId="10" r:id="rId10"/>
  </sheets>
  <definedNames/>
  <calcPr fullCalcOnLoad="1"/>
</workbook>
</file>

<file path=xl/sharedStrings.xml><?xml version="1.0" encoding="utf-8"?>
<sst xmlns="http://schemas.openxmlformats.org/spreadsheetml/2006/main" count="698" uniqueCount="291">
  <si>
    <t>PAKIET  NR 1 -  PAPIERY MED.  EKG, USG, KTG, EEG, ŻELE</t>
  </si>
  <si>
    <t xml:space="preserve">PAKIET NR 4 -   ŚRODKI DO ZMYWAREK GASTRONOMICZNYCH    </t>
  </si>
  <si>
    <t>PAKIET NR  5 - WORKI NA ODPADY</t>
  </si>
  <si>
    <t xml:space="preserve"> PAKIET NR  6 – POJEMNIKI NA ZUŻYTE IGŁY I STRZYKAWKI  </t>
  </si>
  <si>
    <t xml:space="preserve">PAKIET NR 7-   ŚRODKI CZYSTOŚCIOWE,SPRZĘT GOSPODARCZY, NACZYNIA JEDNORAZOWE </t>
  </si>
  <si>
    <t>PAKIET NR  8 - KOSZE</t>
  </si>
  <si>
    <t xml:space="preserve"> PAKIET NR  9- Dozowniki ze stali nierdzewnej</t>
  </si>
  <si>
    <t xml:space="preserve"> PAKIET NR 10-  Dozowniki plastikowe</t>
  </si>
  <si>
    <t>CPV: 33140000-3</t>
  </si>
  <si>
    <t>materiały medyczne</t>
  </si>
  <si>
    <t>L.p.</t>
  </si>
  <si>
    <t>Nazwa asortymentu</t>
  </si>
  <si>
    <t>kod katalogowy, producent, nazwa</t>
  </si>
  <si>
    <t>Jedn. miary</t>
  </si>
  <si>
    <t>ilość</t>
  </si>
  <si>
    <t>Cena netto</t>
  </si>
  <si>
    <t>Cena brutto</t>
  </si>
  <si>
    <t>Wartość netto</t>
  </si>
  <si>
    <t>Stawka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</si>
  <si>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</si>
  <si>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</si>
  <si>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</si>
  <si>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</si>
  <si>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</si>
  <si>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</si>
  <si>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</si>
  <si>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</si>
  <si>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</si>
  <si>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</si>
  <si>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</si>
  <si>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</si>
  <si>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Papier USG,K-61,  110 x 20</t>
  </si>
  <si>
    <t>rolka</t>
  </si>
  <si>
    <t>Papier  termoczuły z połyskiem o wysokiej rozdzielczości, typ V ( High Glossy) do USG FLEX FOCUS 200 Beka Medical (rozmiar 110 mm/ 18m)</t>
  </si>
  <si>
    <t xml:space="preserve">szt. </t>
  </si>
  <si>
    <t>Papier do aparatu Ascard Aspel mr. Gold ( R-210) , rozmiar 210 x 20</t>
  </si>
  <si>
    <t>11.</t>
  </si>
  <si>
    <t>Papier KTG -do aparatu Corometrics  152x90x160 lub  152x90x150</t>
  </si>
  <si>
    <t>12.</t>
  </si>
  <si>
    <t>13.</t>
  </si>
  <si>
    <t>14.</t>
  </si>
  <si>
    <t>Papier do defibrylatora Lifepake 12</t>
  </si>
  <si>
    <t>15.</t>
  </si>
  <si>
    <t>16.</t>
  </si>
  <si>
    <t>Żel do ekg 250 ml</t>
  </si>
  <si>
    <t>17.</t>
  </si>
  <si>
    <t>Żel do usg poj. 500ml ( niebieski)</t>
  </si>
  <si>
    <t>18.</t>
  </si>
  <si>
    <t>Żel do EEG, poj. 250ml</t>
  </si>
  <si>
    <t>19.</t>
  </si>
  <si>
    <t>Żel do ambrazji naskórka 250 gram</t>
  </si>
  <si>
    <t>RAZEM</t>
  </si>
  <si>
    <t>wartość podatku vat</t>
  </si>
  <si>
    <t xml:space="preserve">Oferowany asortyment  musi być kompatybilny z urządzeniami posiadanymi przez Zamawiającego, określonymi w pozycjach powyżej. </t>
  </si>
  <si>
    <t xml:space="preserve"> PAKIET NR 2 - PIELUSZKI JEDNORAZOWE dla dzieci i PIELUCHOMEJTKI dla dorosłych</t>
  </si>
  <si>
    <t>Załącznik 3.2 do SIWZ</t>
  </si>
  <si>
    <t>l.p.</t>
  </si>
  <si>
    <t>J.m.</t>
  </si>
  <si>
    <t>ilość*</t>
  </si>
  <si>
    <t>CPV</t>
  </si>
  <si>
    <t>PIELUSZKI JEDNORAZOWE DLA NOWORODKÓW                         Z OTWOREM NA PĘPEK ( a 42 szt.) 2-5 kg</t>
  </si>
  <si>
    <t>op.</t>
  </si>
  <si>
    <t>33771200-7</t>
  </si>
  <si>
    <t>Pieluszki dla niemowląt</t>
  </si>
  <si>
    <t>PIELUSZKI JEDNORAZOWE  OD 3-6 kg. /  a 38 szt.</t>
  </si>
  <si>
    <t>PIELUSZKI JEDNORAZOWE OD 5 – 9 kg /  a 32 szt.</t>
  </si>
  <si>
    <t>PIELUSZKI JEDNORAZOWE OD 8– 18 kg /  a 12 szt.</t>
  </si>
  <si>
    <t>PIELUSZKI JEDNORAZOWE OD 12 – 25 kg / a 10 szt.</t>
  </si>
  <si>
    <t>CHUSTECZKI NAWILŻAJĄCE-przeznaczone do pielęgnacji całego ciała niemowląt i dzieci,nie zawierające alkoholu,posiadające-Świadectwo PZH lub równoważnej instytucji, w opakowaniu 64 szt.</t>
  </si>
  <si>
    <t>33751000-9</t>
  </si>
  <si>
    <t>Chusteczki jednorazowe</t>
  </si>
  <si>
    <t>Pieluchomajtki przeznaczone dla osób  dorosłych z nietrzymaniem moczu i innymi dolegliwościami urologicznymi.  Posiadające: stabilne zapięcie, umożliwiające wielokrotne otwieranie i zapinanie pieluchomajtek, wysoką chłonność oraz dobre dopasowanie dzięki anatomicznemu kształtowi, rozmiar do wyboru przez zamawiającego S, M, L, pakowane po 20 lub 30 sztuk</t>
  </si>
  <si>
    <t xml:space="preserve"> 33770000-8</t>
  </si>
  <si>
    <t>Artykuły higieniczne z papieru</t>
  </si>
  <si>
    <t xml:space="preserve">                                                                                                 </t>
  </si>
  <si>
    <t>Razem</t>
  </si>
  <si>
    <t>Pieluszki zapewniające stały dostęp powietrza, gwarantujące wysokie tempo wchłaniania, przy bardzo wysokim poczuciu suchości.</t>
  </si>
  <si>
    <t>* Zamawiający dopuszcza zaoferowanie mniejszych opakowań od określonych w tabeli kol.2, z odpowiednim przeliczeniem podanych ilości opakowań z zaokrągleniem w górę. W kolumnie nr 2( Nazwa asortymentu), należy wówczas podać zaoferowaną ilość sztuk w opakowaniu.</t>
  </si>
  <si>
    <t xml:space="preserve"> PAKIET NR 3 - JAŁOWE ZESTAWY DLA NOWORODKÓW</t>
  </si>
  <si>
    <t>Załącznik 3.3 do SIWZ</t>
  </si>
  <si>
    <t xml:space="preserve">CPV-  </t>
  </si>
  <si>
    <t>33141000-0</t>
  </si>
  <si>
    <t>Jednorazowe, niechemiczne artykuły medyczne i hematologiczne</t>
  </si>
  <si>
    <t xml:space="preserve">Jm </t>
  </si>
  <si>
    <t>Ilość</t>
  </si>
  <si>
    <r>
      <t>Jałowy zestaw dla noworodka</t>
    </r>
    <r>
      <rPr>
        <sz val="10"/>
        <rFont val="Arial CE"/>
        <family val="2"/>
      </rPr>
      <t xml:space="preserve">.                                                       W skład zestawu wchodzą: 
 1. serwetka wykonana z włókniny kompresowej 25x20 cm 6szt.
2. podkład chłonny wypełniony pulpą celulozową 60x60 cm 1szt.
3. Czapeczka dla noworodka 10x12cm 1szt.
4. kocyk flanelowy 160x75cm 1szt.
Opakowanie torebka papierowo-foliowa, etykieta z dwoma samoprzylepnymi naklejkami identyfikującymi wyrób. Dopuszcza się odchylenie rozmiarów +/- 5% </t>
    </r>
  </si>
  <si>
    <t>Załącznik 3.4 do SIWZ</t>
  </si>
  <si>
    <t>CPV 39831210-1Detergenty do zmywarek</t>
  </si>
  <si>
    <t>Lp.</t>
  </si>
  <si>
    <r>
      <t>J.m</t>
    </r>
    <r>
      <rPr>
        <sz val="8"/>
        <rFont val="Arial"/>
        <family val="2"/>
      </rPr>
      <t>*</t>
    </r>
  </si>
  <si>
    <t xml:space="preserve">Ilość </t>
  </si>
  <si>
    <r>
      <t xml:space="preserve">Preparat nabłyszczający do płukania naczyń </t>
    </r>
    <r>
      <rPr>
        <sz val="10"/>
        <rFont val="Arial CE"/>
        <family val="2"/>
      </rPr>
      <t>nie pozostawiający zacieków ani smug. poj. 5l, odpowiedni do posiadanych przez zamawiającego zmywarek RM Gastro</t>
    </r>
  </si>
  <si>
    <t>Szt.</t>
  </si>
  <si>
    <r>
      <t xml:space="preserve">Środek do mycia naczyń </t>
    </r>
    <r>
      <rPr>
        <sz val="10"/>
        <rFont val="Arial CE"/>
        <family val="2"/>
      </rPr>
      <t xml:space="preserve"> w profesjonalnych zmywarkach gastronomicznych. Przeznaczony do mycia/ dezynfekcji wszelkiego rodzaju zastawy stołowej, sztućców i naczyń kuchennych-5l ,odpowiedni do posiadanych przez zamawiającego zmywarek RM Gastro</t>
    </r>
  </si>
  <si>
    <r>
      <t>Odkamieniacz</t>
    </r>
    <r>
      <rPr>
        <sz val="10"/>
        <rFont val="Arial"/>
        <family val="2"/>
      </rPr>
      <t xml:space="preserve">                                                                     Środek przeznaczony do usuwania kamienia w zmywarkach gastronomicznych. Pojemność opakowania 5 l.
</t>
    </r>
    <r>
      <rPr>
        <b/>
        <sz val="10"/>
        <rFont val="Arial"/>
        <family val="2"/>
      </rPr>
      <t xml:space="preserve">Dozowanie:
</t>
    </r>
    <r>
      <rPr>
        <sz val="10"/>
        <rFont val="Arial"/>
        <family val="2"/>
      </rPr>
      <t xml:space="preserve">W zależności od grubości osadu mineralnego zaleca się stosować około 15-30 ml środka na litr, odpowiedni do posiadanych przez zamawiającego zmywarek RM Gastro </t>
    </r>
  </si>
  <si>
    <t>* jednostka miary " szt." oznacza opakowanie 5l</t>
  </si>
  <si>
    <t>zamawiający dopuszcza podanie ceny za opakowanie 10l. Wówczas w formularzu ofertowym Oferent uzupełnia kolumnę "jednostka miary"</t>
  </si>
  <si>
    <t>wpisując jednostkę miary do odpowiedniej ceny jednostkowej- opakowanie 10l. Następnie ilość oferowana musi być adekwatna do ceny jednostkowej</t>
  </si>
  <si>
    <t>Załącznik 3.5 do SIWZ</t>
  </si>
  <si>
    <t>CPV- 44174000-0</t>
  </si>
  <si>
    <t>Folia</t>
  </si>
  <si>
    <t>Jedn. Miary</t>
  </si>
  <si>
    <t>Vat %</t>
  </si>
  <si>
    <t xml:space="preserve">Worki małe czarne foliowe 50x60cm (pakowane w rolkach) z etykitami </t>
  </si>
  <si>
    <t>Worki duże czarne foliowe 70x110cm (pakowane w rolkach po 10 szt)</t>
  </si>
  <si>
    <t>Worki średnie czarne foliowe 60x80cm (pakowane w rolkach po 50szt)</t>
  </si>
  <si>
    <t>Worki małe niebieskie foliowe 50x60cm (pakowane w rolkach po 50 szt)</t>
  </si>
  <si>
    <t>Worki duże niebieskie foliowe 70x110cm (pakowane w rolkach po 10szt)</t>
  </si>
  <si>
    <t>Worki średnie niebieskie foliowe 60x80cm (pakowane w rolkach po 50szt)</t>
  </si>
  <si>
    <t>Worki małe czerwone foliowe 50x 60cm (pakowane po 50szt)</t>
  </si>
  <si>
    <t>Worki duże czerwone foliowe 70x 110cm (pakowane w rolkach po 10szt)</t>
  </si>
  <si>
    <t>Worki średnie czerwone foliowe 60x80cm (pakowane w rolkach po 50szt.)</t>
  </si>
  <si>
    <t>Worki małe żółte foliowe 50x60cm (pakowane w rolkach po 50szt.)</t>
  </si>
  <si>
    <t>Worki duże żółte foliowe 70x110cm (pakowane w rolkach po 10szt.)</t>
  </si>
  <si>
    <t>Worki średnie żółte foliowe 60x80cm ( pakowane w rolkach po 50szt.)</t>
  </si>
  <si>
    <t>Reklamówki szer.42cm dł.77cm a 100 szt.</t>
  </si>
  <si>
    <t>Op.</t>
  </si>
  <si>
    <t>Reklamówka szer.50x30cm a 100szt.</t>
  </si>
  <si>
    <r>
      <t>Worki o pojemności 35 l:</t>
    </r>
    <r>
      <rPr>
        <b/>
        <sz val="8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E"/>
        <family val="2"/>
      </rPr>
      <t>- kolor czerwony, niebieski, żółty, czarny - nieprzeźroczystye, miękka folia polietylenowa LDPE,  grubość folii min 40 mikronów, nie wydzielające intensywnego  zapachu</t>
    </r>
  </si>
  <si>
    <r>
      <t xml:space="preserve">Worki o pojemności 60 l- 120l
</t>
    </r>
    <r>
      <rPr>
        <b/>
        <sz val="8"/>
        <rFont val="Arial CE"/>
        <family val="2"/>
      </rPr>
      <t>-</t>
    </r>
    <r>
      <rPr>
        <sz val="8"/>
        <rFont val="Arial CE"/>
        <family val="2"/>
      </rPr>
      <t xml:space="preserve"> kolor czerwony, niebieski żółty, czarny- nieprzeźroczyste, miękka folia polietylenowa LDPE, grubość folii min 60 mikronów, nie wydzielające intensywnego  zapachu</t>
    </r>
  </si>
  <si>
    <r>
      <t>Worki koloru czerwonego</t>
    </r>
    <r>
      <rPr>
        <b/>
        <sz val="8"/>
        <rFont val="Arial CE"/>
        <family val="2"/>
      </rPr>
      <t>-</t>
    </r>
    <r>
      <rPr>
        <sz val="8"/>
        <rFont val="Arial CE"/>
        <family val="2"/>
      </rPr>
      <t xml:space="preserve">z etykietami samoprzylepnymi min.  7cm x 7 cm , z możliwością jednokrotnego zamknięcia plastikową opaską  zaciskową, </t>
    </r>
  </si>
  <si>
    <r>
      <t>Worki koloru żółtego</t>
    </r>
    <r>
      <rPr>
        <b/>
        <sz val="8"/>
        <rFont val="Arial CE"/>
        <family val="2"/>
      </rPr>
      <t xml:space="preserve">-  </t>
    </r>
    <r>
      <rPr>
        <sz val="8"/>
        <rFont val="Arial CE"/>
        <family val="2"/>
      </rPr>
      <t>z etykietami samoprzylepnymi min.  7cm x 7 cm</t>
    </r>
  </si>
  <si>
    <t>CPV- 44619000-2</t>
  </si>
  <si>
    <t>Załącznik 3.6 do SIWZ</t>
  </si>
  <si>
    <t>Inne pojemniki</t>
  </si>
  <si>
    <t>Pojemniki na zużyte igły i strzykawki 1l</t>
  </si>
  <si>
    <t>Pojemniki na zużyte igły i strzykawki 2l</t>
  </si>
  <si>
    <t>Pojemniki na zużyte igły i strzykawki 10l</t>
  </si>
  <si>
    <t>Pojemniki na zużyte igły i strzykawki 5l</t>
  </si>
  <si>
    <t>Pojemniki na zużyte igły i strzykawki 20l</t>
  </si>
  <si>
    <t>Pojemnik ogółem 0,70l (płaski)</t>
  </si>
  <si>
    <r>
      <t xml:space="preserve">Wszystkie pojemniki- </t>
    </r>
    <r>
      <rPr>
        <b/>
        <sz val="10"/>
        <rFont val="Arial CE"/>
        <family val="2"/>
      </rPr>
      <t>koloru czerwonego</t>
    </r>
    <r>
      <rPr>
        <sz val="10"/>
        <rFont val="Arial CE"/>
        <family val="2"/>
      </rPr>
      <t>, nieprzemakalne, odporne na przekłucia, posiadające specjalne wycięcia w pokrywie umożliwiającej bezpieczne oddzielenie igły od strzykawki.</t>
    </r>
  </si>
  <si>
    <t xml:space="preserve"> Na pojemniku widniejąca etykieta ostrzegawcza  wraz z innymi informacjami zgodnie z wymaganiami PZH lub innej równoważnej instytucji</t>
  </si>
  <si>
    <t>Załącznik 3.7 do SIWZ</t>
  </si>
  <si>
    <t>Mleczko do czyszczenia 0,5 l, przeznaczone do mycia i czyszczenia urządzeń kuchennych, sanitarnych, powierzchi niklowanych, glazurowanych, emaliowanych i ceramicznych, nie rysujący powierzchni</t>
  </si>
  <si>
    <t>39830000-9</t>
  </si>
  <si>
    <t>Środki czyszczące</t>
  </si>
  <si>
    <t>Denaturat  pojemność, 0,5 l</t>
  </si>
  <si>
    <t>24322320-6</t>
  </si>
  <si>
    <t>Pochodne alkoholi</t>
  </si>
  <si>
    <t xml:space="preserve">Koncentrat mycia naczyń o wydajności 1 łyżka na 5 l wody, usuwający wszelkie tłuszcze i zabrudzenia, chroniący ręce, nie powodujący uczuleń, ulegający biodegradacji, posiadający atest PZH lub innej równoważnej instytucji,  poj. 1l, </t>
  </si>
  <si>
    <t>39831250-3</t>
  </si>
  <si>
    <t>Roztwory myjące</t>
  </si>
  <si>
    <t xml:space="preserve">Preparat myjąco – konserwujący do podłóg wodoodpornych, zabezpieczonych i niezabezpieczonych warstwami polimerowymi. Pozostawiający na powierzchni mikrofilm, nie tworząc stałej warstwy ochronnej. Spełniający normy bezpieczeństwa antypoślizgowego. Do mycia ręcznego i maszynowego. Produkt do użytku profesjonalnego.poj.10l. 
Sposób użycia: roztwór 0,15 – 0,5 %,wartość pH w 20°C: 7,2, gęstość w 20°C:1,005 g/cm
</t>
  </si>
  <si>
    <t>39831300-9</t>
  </si>
  <si>
    <t>Środki do czyszczenia podłóg</t>
  </si>
  <si>
    <t>Wiadro do mopa prostokątnego 10 l</t>
  </si>
  <si>
    <t>39224330-0</t>
  </si>
  <si>
    <t>Wiadra</t>
  </si>
  <si>
    <t>Proszek ostry a 0,5kg, nie rysujący powierzchni przy prawidlowym używaniu</t>
  </si>
  <si>
    <t>39813000-4</t>
  </si>
  <si>
    <t>Pasty i proszki czyszczące</t>
  </si>
  <si>
    <t>Płyn kamień-rdza, usuwający kamień, rdzę i innego rodzaju zanieczyszczenia ( osady z mydła, zacieki odne, ptłuste plamy itp.), preparat bedący roztworem środka powierzchniowo-czynnego  &lt;5%. Przeznaczony do powierzchni z chromu, stali nierdzewnej ( zlewozmywaki kuchenne), glazury, umywalki, wanny, szkła, plastiki ( kabiny prysznicowe) armatury łazienkowej i inne. Czyszczonym powierzchniom przywracający połysk, łatwy do spłukiwania, poj. 1l,</t>
  </si>
  <si>
    <t>39831600-2</t>
  </si>
  <si>
    <t>Środki do czyszczenia toalet</t>
  </si>
  <si>
    <t>Pasta BHP ze środkiem ścieralnym a 0,5kg</t>
  </si>
  <si>
    <t>Ścierka ostra 15cm x 10cm (+/- 2cm)</t>
  </si>
  <si>
    <t>39525600-4</t>
  </si>
  <si>
    <t>Ścierki do naczyń</t>
  </si>
  <si>
    <t>Ścierka podłogowa biała 60cm x 80 cm (+/- 2cm)</t>
  </si>
  <si>
    <t>39542000-3</t>
  </si>
  <si>
    <t>Szmaty</t>
  </si>
  <si>
    <t xml:space="preserve"> Zagęszczony płyn czyszcząco dezynfekujący, o pojemności  min. 0,75l. Posiadający właściwości dezynfekujące i wybielające (zawierający podchloryn sodu). Zapobiegający powstawaniu osadów i zanieczyszczeń, usuwający nieprzyjemne zapachy oraz zwalczający wszelkie szkodliwe dla zdrowia drobnoustroje. Do stosowania w miejscach, gdzie gromadzą się niewidoczne dla oka mikroorganizmy. Może być używany bez rozcieńczenia - w kuchni, łazience, w toalecie oraz w okolicach otworów kanalizacyjnych, śmietników, jak i w rozcieńczeniu - do podłóg i płytek ceramicznych. Może być używany również do czyszczenia i dezynfekcji kabin i zasłon prysznicowych.Posiadający badania biobójczne, </t>
  </si>
  <si>
    <t>39800000-0</t>
  </si>
  <si>
    <t>Środki czyszczące i polerujące</t>
  </si>
  <si>
    <t>Mydło dla dzieci z lanoliną min.100gr</t>
  </si>
  <si>
    <t>33711900-6</t>
  </si>
  <si>
    <t>Mydło</t>
  </si>
  <si>
    <t>Zamiatacze drewniane o długości 30cm</t>
  </si>
  <si>
    <t>39224000-8</t>
  </si>
  <si>
    <t>Miotły i szczotki i inne artykuły różnego rodzaju</t>
  </si>
  <si>
    <t>Kij do zamiatacza drewniany z gwintem 150 cm</t>
  </si>
  <si>
    <t>Płyn do dezynfekcji WC w postaci żelu , o pojemniści 0,5l. Usuwający kamień, rdzę oraz zacieki wodne. Posiadający poręczny kształt butelki z wyprofilowanym dozownikiem, ułatwiającym aplikację w trudno dostępnych miejscach,</t>
  </si>
  <si>
    <t xml:space="preserve">Golarki jednorazowe z dwoma ostrzami pokryte powłoką z platyny i chromu </t>
  </si>
  <si>
    <t>33721000-0</t>
  </si>
  <si>
    <t>Golarki</t>
  </si>
  <si>
    <t xml:space="preserve">Emulsja do rąk na bazie wosku pszczelego o poj. 500ml                                                                   </t>
  </si>
  <si>
    <t>39812000-7</t>
  </si>
  <si>
    <t>Pasty i kremy</t>
  </si>
  <si>
    <t>Mydło w płynie antybakteryjne z substancją nawilżającą a 1l</t>
  </si>
  <si>
    <t>33741300-9</t>
  </si>
  <si>
    <t>Środek odkażający do rąk</t>
  </si>
  <si>
    <t>Papier toaletowy średnica 19 cm, 2- warstwowy</t>
  </si>
  <si>
    <t>33761000-2</t>
  </si>
  <si>
    <t>Papier toaletowy</t>
  </si>
  <si>
    <t>20.</t>
  </si>
  <si>
    <t>Ręczniki jednorazowe przemysłowe duże, min. 1- warstwowe, długość roli minimum 130m, gofrowany, gramatura 35 g/m2</t>
  </si>
  <si>
    <t>33763000-6</t>
  </si>
  <si>
    <t>Ręczniki papierowe do rąk</t>
  </si>
  <si>
    <t>21.</t>
  </si>
  <si>
    <t>22.</t>
  </si>
  <si>
    <t>Płyn do mycia szyb okiennych, luster oraz innych powierzchi szklanych. Usuwający brud, nie pozostawiając smug, rozpylaczem, pojemność 0,5 l w składzie &lt;5% anionowych  środków powierzchniowo czynnych,</t>
  </si>
  <si>
    <t>23.</t>
  </si>
  <si>
    <t>Szczotka drewniana  ryżowa na kiju ,dł. szczotki w przedziale: 20-30cm z gwintem</t>
  </si>
  <si>
    <t>39224300-1</t>
  </si>
  <si>
    <t>Miotły i szczotki i inne artykuły do sprzątania w gospodarstwie domowym</t>
  </si>
  <si>
    <t>24.</t>
  </si>
  <si>
    <t>Szczotka do WC okrągła z podstawką</t>
  </si>
  <si>
    <t>39224310-4</t>
  </si>
  <si>
    <t>Szczotki toaletowe</t>
  </si>
  <si>
    <t>25.</t>
  </si>
  <si>
    <t>Gąbka do szorowania wanny ostra druciana 14cm x 7cm (+/- 2cm)</t>
  </si>
  <si>
    <t>39224320-7</t>
  </si>
  <si>
    <t>Gąbki</t>
  </si>
  <si>
    <t>26.</t>
  </si>
  <si>
    <t>39831240-0</t>
  </si>
  <si>
    <t>Preparaty czyszczące</t>
  </si>
  <si>
    <t>27.</t>
  </si>
  <si>
    <t>28.</t>
  </si>
  <si>
    <t>Ręcznik ZZ bezpyłowy o gr.0,75mm a 5000szt.(karton)</t>
  </si>
  <si>
    <t>29.</t>
  </si>
  <si>
    <t>Uniwersalny , profesjonalny preparat do codziennego stosowania na wszystkich powierzchniach wodoodpornych takich jak: powierzchnie lakierowane, tworzywa sztuczne, płytki ceramiczne, marmur, szkło, drzwi i okna, meble itp.Nie pozostawia smug i zacieków,mytym powierzchniom nadaje delikatny połysk i przyjemny zapach.
Współczynnik pH: pH 8,Gęstość: 1,0 ÷ 1,01g/cm3
Rozpuszczalność w wodzie: pełna
Sposób użycia:
W zależności od stopnia zabrudzenia stosować rozcieńczenie: od 50 do 200 ml na 10 l wody. Umyć powierzchnię i zebrać rozpuszczony brud.Skład:
Związki powierzchniowo czynne zawarte w preparacie ulegają degradacji pierwszorzędowej &gt; 90%., rozpuszczalniki rozpuszczalne w wodzie, związki kompleksujące, konserwant, kompozycja zapachowa, barwnik., pojemność 5l, Produkt wyłącznie do zastosowania profesjonalnego,</t>
  </si>
  <si>
    <t>30.</t>
  </si>
  <si>
    <t xml:space="preserve">Profesjonalny preparat do pielęgnacji i konserwacji powierzchni metalowych ze stali szlachetnej(aluminium, chromu), zapobiegający powstawaniu widocznych odcisków palców oraz plam z wody i tłuszczów, w postaci koncentratu o wydajności ok.1/1000m² a 1l  Składniki:  Oleje pielęgnacyjne, rozpuszczalniki organiczne.
Produkt do użytku profesjonalnego, posiadający świadectwo PZH  lub innej równoważnej instytucji, </t>
  </si>
  <si>
    <t>31.</t>
  </si>
  <si>
    <t xml:space="preserve">Profesjonalny środek do utrzymania czystości i pielęgnacji wszelkich wodoodpornych podłóg z wyjątkiem wykładzin dywanowych i podłóg z surowego drewna, a 5l
Skutecznie usuwa brud.
Nadaje połysk, pozostawiając cienką warstwę ochronną na mytych powierzchniach.
Składniki pielęgnujące zawarte w preparacie chronią podłogę i zapewniają jej konserwację.
Sposób użycia:
W zależności od stopnia zabrudzenia stosować rozcieńczenie:
Mycie ręczne: od 50 do 200ml na 10l wody.
Mycie maszynowe: od 50 do 100ml na 10l wody.
Umyć powierzchnię i zostawić do wyschnięcia.
Skład:
Związki powierzchniowo czynne, substancje pielęgnujące, rozpuszczalniki rozpuszczalne w wodzie, związki kompleksujące, konserwant, kompozycja zapachowa, barwnik,pH: koncentratu - 8,0.Gęstość: min.1,006 g/cm3,Rozpuszczalność w wodzie: pełna, </t>
  </si>
  <si>
    <t>32.</t>
  </si>
  <si>
    <r>
      <t>Profesjonalny preparat przeznaczony do utrzymywania w czystości wszystkich powierzchni i przedmiotów sanitarnych odpornych na działanie kwasów. Zalecany do mycia umywalek, muszli klozetowych, pisuarów, kabin prysznicowych i armatury łazienkowej. Zapewniający doskonałą czystość, pozostawiając przyjemny zapach. Nie niszczy czyszczonych powierzchni. Działa bakteriobójczo. Usuwa kamień i rdzę.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pH 1</t>
    </r>
    <r>
      <rPr>
        <b/>
        <sz val="7"/>
        <rFont val="Arial"/>
        <family val="2"/>
      </rPr>
      <t xml:space="preserve">.                                                                                                 </t>
    </r>
    <r>
      <rPr>
        <sz val="7"/>
        <rFont val="Arial"/>
        <family val="2"/>
      </rPr>
      <t xml:space="preserve"> Sposob użycia:
w zależności od zabrudzenia dozowanie: od 50 do 200 ml na 10 l wody., poj. 5L ,</t>
    </r>
    <r>
      <rPr>
        <b/>
        <sz val="7"/>
        <rFont val="Arial"/>
        <family val="2"/>
      </rPr>
      <t xml:space="preserve"> 
</t>
    </r>
  </si>
  <si>
    <t>33.</t>
  </si>
  <si>
    <t>34.</t>
  </si>
  <si>
    <t xml:space="preserve">Stelaż łamany dwusystemowy - do pracy bezdotykowej, wymiary ok. 10,5cm x 40cm , kompatybilny z posiadanymi przez zamawiającego: nakładkami i kijami do mopa kombi  firmy Intermop                                                                                                                                                        </t>
  </si>
  <si>
    <t>35.</t>
  </si>
  <si>
    <t xml:space="preserve"> Kij do stelaża z poz.36  o długości min. 140 cm, kompatybilny z posiadanymi przez zamawiającego stelażami SK40 (kombi)  firmy Intermop,  </t>
  </si>
  <si>
    <t>36.</t>
  </si>
  <si>
    <t>Nakładka o wymiarach: ok.14 x40cm, temperatura prania 95°C, posiadająca: 2 kieszonki bawełniane proste oraz min. jedną tasiemkę o wym. ok. 19 x 6cm umożliwiającą bezdotykowe używanie pasująca do posiadanych przez zamawiającego stelaży sprzątających SK40  firmy Intermop (zestaw kombi)</t>
  </si>
  <si>
    <t>37.</t>
  </si>
  <si>
    <t>Nakładka na mop płaski, o wymiarach ok.13,5 x40cm bawełniana supełkowa  posiadająca: 2 uchwyty trapezowe PVC (trapez-wymiary (+/-0,5cm) :9cmx5cmx9cm) , nie wymaga wstępnego prania , zastosowanie: do mycia na mokro i wilgotno, podwójnie przeszywane pętle, nadaje się do wszystkich rodzajów posadzek ,temperatura prania 95°C, nie wymaga prania wstępnego,pasująca do posiadanych przez zamawiajacego stelaży producent Intermop</t>
  </si>
  <si>
    <t>38.</t>
  </si>
  <si>
    <t>nóż- plastik , jednorazowy a 100</t>
  </si>
  <si>
    <t>39222110-8</t>
  </si>
  <si>
    <t>Sztućce i talerze jednorazowe</t>
  </si>
  <si>
    <t>39.</t>
  </si>
  <si>
    <t>łyżka- plastik, jednorazowy a 100</t>
  </si>
  <si>
    <t>40.</t>
  </si>
  <si>
    <t>widelec- plastik, jednorazowy a 100</t>
  </si>
  <si>
    <t>41.</t>
  </si>
  <si>
    <t>kubek do gorących napojów- 180ml-200ml, plastik, jednorazowy a 100</t>
  </si>
  <si>
    <t>39222120-1</t>
  </si>
  <si>
    <t>Kubki jednorazowe</t>
  </si>
  <si>
    <t>42.</t>
  </si>
  <si>
    <t>flaczarka 500 ml- plastik, jednorazowa a 100</t>
  </si>
  <si>
    <t>43.</t>
  </si>
  <si>
    <t>talerz- 22 cm- plastik, jednorazowy a 100</t>
  </si>
  <si>
    <t>44.</t>
  </si>
  <si>
    <t>kubek 1 x o poj.200ml,plastikowy, jednorazowy  do zimnych napojów a 100</t>
  </si>
  <si>
    <t>45.</t>
  </si>
  <si>
    <t>woreczki foliowe ze struną format A4 a 100 szt.</t>
  </si>
  <si>
    <t>19640000-4</t>
  </si>
  <si>
    <t>Torebki i torby z odpadów i resztek polietylenu</t>
  </si>
  <si>
    <t>46.</t>
  </si>
  <si>
    <t>39514200-0</t>
  </si>
  <si>
    <t>Ścierki</t>
  </si>
  <si>
    <t>wartość podatku wat</t>
  </si>
  <si>
    <t>Załącznik 3.8 do SIWZ</t>
  </si>
  <si>
    <t>CPV: 34928480-6</t>
  </si>
  <si>
    <t>Pojemniki i kosze na odpady i śmieci</t>
  </si>
  <si>
    <t>Jednostki miary</t>
  </si>
  <si>
    <t>Stawka Vat %</t>
  </si>
  <si>
    <t>Kosz* uchylny, pojemność 20-25 litrów wykonany z tworzywa sztucznego typu plastik pedałowy kształt walca lub sześcianu.</t>
  </si>
  <si>
    <t xml:space="preserve">Kosz
* metalowy uchylny pedałowy duży o poj. 20l-25l
 * wkład plastikowy * uchwyt do przenoszenia 
* pedałowy * pokrywa zapachoszczelna 
* podwójny zawias
* stabilny uchwyt z tyłu kosza – łatwe przesuwanie 
* dno kosza wyposażone w podstawę zapobiegającą rysowaniu podłogi 
* wewnętrzne, plastikowe wyjmowane wiaderko
* wykonany z lakierowanej stali nierdzewnej </t>
  </si>
  <si>
    <t>*gwarancja minimum 12 miesięcy</t>
  </si>
  <si>
    <t>Załącznik 3.9 do SIWZ</t>
  </si>
  <si>
    <t>jm</t>
  </si>
  <si>
    <t>39831700-3</t>
  </si>
  <si>
    <t>Automatyczne dozowniki mydła</t>
  </si>
  <si>
    <t>Podajnik na papier toaletowy, wykonany ze stali nierdzewnej, w kształcie walca, średnica rolki papieru 190 mm, z pokrywą, z zamkiem oraz otworem wskazującym ilość papieru w dozowniku</t>
  </si>
  <si>
    <t>39514400-2</t>
  </si>
  <si>
    <t>Automatyczne zasobniki na ręczniki papierowe</t>
  </si>
  <si>
    <t>Podajnik na ręczniki papierowe typu ZZ, skrzynkowy, wykonany ze stali nierdzewnej, w kształcie prostopadłościanu, wyposażony w uchylną ściankę z zamkiem i otworem wskazującym ilość ręczników w dozowniku</t>
  </si>
  <si>
    <t>Załącznik 3.10 do SIWZ</t>
  </si>
  <si>
    <t>Uniwersalny dozownik łokciowy o pojemniści 0,5l  przeznaczony do łatwego i ekonomicznego dozowania preparatów do dezynfekcji, mycia i pielęgnacji rąk. Posiadający pompkę z możliwością regulacji dozowanej ilości preparatu w przedziale od 0,5 do 1,5 ml. Obudowa wykonana z wytrzymałego plastiku ABS - łatwa do utrzymania w czystości. posiadający klapkę z zaczepami umożliwiającą szybki demontaż całego dozownika (np. w celu umycia lub zdezynfekowania ściany) bez konieczności odkręcania śrubek, na wyposażeniu plastikowy wkład.</t>
  </si>
  <si>
    <t>Podajnik na ręczniki papierowe składane typu ZZ</t>
  </si>
  <si>
    <t xml:space="preserve">Podajnik na ręczniki w rolce </t>
  </si>
  <si>
    <t xml:space="preserve">Podajnik na papier toaletowy duży w rolce </t>
  </si>
  <si>
    <t xml:space="preserve">Wysokoalkaliczny preparat do usuwania powłok ochronnych
- silnie działający, bezzapachowy preparat do zmywania starych powłok woskowych i polimerowych na powierzchniach odpornych na alkalia typu lastrico, PCV, gres, terakota.
- przeznaczony do stosowania przed położeniem nowych warstw ochronnych. Zalecany również do gruntownego czyszczenia płytek gresowych. 
- preparat niskopieniący
- do mycia ręcznego jak i maszynowego. 
- tylko do użytku profesjonalnego.
- stosowanie: rozcieńczanie  max.1:10. maxymalny czas działania w ciągu- ok. 5-15 minut
 - Skład: związki powierzchniowo czynne, rozpuszczalniki rozpuszczalne w wodzie, wodorotlenek sodu, metakrzemian sodu, związki kompleksujące.
- Współczynnik pH: 14,0
- gęstość: 1,045-1,55g/cm³
- pojemność 5l
</t>
  </si>
  <si>
    <t xml:space="preserve">Twarda powłoka do zabezpieczania wodoodpornych powierzchni.
- preparat (na bazie uretanów i polimerów akrylowych) do zabezpieczania różnych typów podłóg np. z: linoleum, wykładzin PCV, lastrico, betonu. 
- tworzący na podłodze grubą, bardzo trwałą powłokę odporną na zarysowania i przenikanie zanieczyszczeń, dzięki czemu zabrudzenia łatwo się zmywają. 
- posiadający bardzo dobre właściwości wyrównujące i kryjące niedoskonałości podłoża.
- odporny na dezynfekcję- powłoka nie zmienia koloru, co pozwala na dokonywanie napraw miejscowych.
- posiada właściwości antypoślizgowe. 
- tylko do użytku profesjonalnego.
-do stosowania maszynowego i ręcznego
- Mieszalnia akrylowych polimerów i uretanów.
-współczynnik pH: 8,6-9,6
- ciężar właściwy (woda=1,0): 1,025-1,035g/cm³
</t>
  </si>
  <si>
    <t xml:space="preserve">Ściereczki z mikrofibry nie zostawiające na czyszczonych powierzchniach smug, w dwóch różnych kolorach do wyboru przez zamawiającego
- nadające się do czyszczenia na sucho i na mokro
- dobrze wchłaniające wodę i brud,  łatwe do wypłukania
- temperatura prania min.60ºC                                                                                                                                                                               - wymiary ok. 35x35cm                                                   
</t>
  </si>
  <si>
    <t>Ręczniki kuchenne białe, dwuwarstwowe , minimum 50 listków, bezpyłowe</t>
  </si>
  <si>
    <r>
      <t>Profesjonalny Preparat do mycia szyb, luster oraz innych powierzchni szklanych takich jak: witryny sklepowe, lady chłodnicze itp. Dzięki zawartości alkoholu skutecznie myje i szybko wysycha. Pozostawia przyjemny zapach. Dzięki zawartości polimerów akrylowych mytym powierzchniom nadaje wysoki połysk, zapobiega powstawaniu smug i zacieków, oraz ułatwia ponowne czyszczenie. Powłoka ochronna zabezpiecza umytą powierzchnię przed osadzaniem się brudu. Posiada właściwości antyelektrostatyczne.Współczynnik pH: pH 9,0-9,5
Skład:
Woda demineralizowana, alkohol, polimery akrylowe, rozpuszczalniki rozpuszczalne w wodzie, 0,2-3% anionowe związki powierzchniowo czynne, kompozycja zapachowa, barwnik.pojemność-5l,</t>
    </r>
    <r>
      <rPr>
        <b/>
        <sz val="7"/>
        <rFont val="Arial"/>
        <family val="2"/>
      </rPr>
      <t xml:space="preserve"> </t>
    </r>
  </si>
  <si>
    <t>Papier EKG do aparatu Ascard 31 Aspel, 60x12 lub 60x10 przy jednoczesnym przeliczeniu ilości oferowanych opakowań stosownie do długości rolki.</t>
  </si>
  <si>
    <t>Papier do kardiotokografu KTG Cadence DUAL rozmiary: 112x90x160</t>
  </si>
  <si>
    <t>Papier KTG perforowany,150x100x150(do aparatu producent  Philips) lub 152x100x150</t>
  </si>
  <si>
    <t>Dozownik na mydło w płynie/środek dezynfekcyjny, wykonany ze stali nierdzewnej, w kształcie prostopadłościanu, nasuwany na przytwierdzony do ściany wieszak z blokadą zamykaną wieczkiem na korpusie pojemnika, uruchamiany łokciowo mechanizmem dźwigniowym, o pojemności 1 l</t>
  </si>
  <si>
    <t>Załącznik 3.1 do SIWZ - zmiana odp.2</t>
  </si>
  <si>
    <r>
      <t>PAPIER KTG do aparatu BIOMET  215x30 lub 215x25</t>
    </r>
    <r>
      <rPr>
        <b/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 xml:space="preserve">lub 215x20 </t>
    </r>
    <r>
      <rPr>
        <sz val="10"/>
        <rFont val="Arial CE"/>
        <family val="0"/>
      </rPr>
      <t>przy jednoczesnym przeliczeniu ilości oferowanych opakowań stosownie do długości rolki.</t>
    </r>
  </si>
  <si>
    <r>
      <t xml:space="preserve">Papier do defibrylatora Delfi max, producent Emtel,  szer. 5,7cm lub 5,8 cm ; dł. 20 m </t>
    </r>
    <r>
      <rPr>
        <sz val="10"/>
        <color indexed="10"/>
        <rFont val="Arial CE"/>
        <family val="0"/>
      </rPr>
      <t xml:space="preserve"> z nadrukiem</t>
    </r>
  </si>
  <si>
    <r>
      <t>Papier do EKG, pasujący do:  FX2000, lifepake 20  kardiomonitora PM 6000 rozmiar 50x30</t>
    </r>
    <r>
      <rPr>
        <sz val="10"/>
        <color indexed="10"/>
        <rFont val="Arial CE"/>
        <family val="0"/>
      </rPr>
      <t xml:space="preserve"> z nadrukiem</t>
    </r>
  </si>
  <si>
    <r>
      <t xml:space="preserve">Papier do aparatu AsCard 50mm x 15m </t>
    </r>
    <r>
      <rPr>
        <sz val="10"/>
        <color indexed="10"/>
        <rFont val="Arial CE"/>
        <family val="0"/>
      </rPr>
      <t>z nadrukiem</t>
    </r>
  </si>
  <si>
    <r>
      <t xml:space="preserve">Papier do RTG Philips LIBRA-PR, rozmiar 210 mm x 25 m </t>
    </r>
    <r>
      <rPr>
        <sz val="10"/>
        <color indexed="10"/>
        <rFont val="Arial CE"/>
        <family val="0"/>
      </rPr>
      <t>standardowa czułość</t>
    </r>
  </si>
  <si>
    <r>
      <t xml:space="preserve">PAPIER EKG do aparatu Aspel A-4  112x 25 </t>
    </r>
    <r>
      <rPr>
        <sz val="10"/>
        <color indexed="10"/>
        <rFont val="Arial CE"/>
        <family val="0"/>
      </rPr>
      <t>z nadrukiem</t>
    </r>
  </si>
  <si>
    <r>
      <t xml:space="preserve"> Papier do defibrylatora Zoll m-dwufazowy</t>
    </r>
    <r>
      <rPr>
        <sz val="10"/>
        <color indexed="10"/>
        <rFont val="Arial CE"/>
        <family val="0"/>
      </rPr>
      <t xml:space="preserve"> z nadrukiem </t>
    </r>
    <r>
      <rPr>
        <b/>
        <sz val="10"/>
        <color indexed="10"/>
        <rFont val="Arial CE"/>
        <family val="0"/>
      </rPr>
      <t>rozmiar 90x90x200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</si>
</sst>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.0000"/>
    <numFmt numFmtId="165" formatCode="\ #,##0.00&quot; zł &quot;;\-#,##0.00&quot; zł &quot;;&quot; -&quot;#&quot; zł &quot;;@\ "/>
  </numFmts>
  <fonts count="51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6"/>
      <name val="Arial CE"/>
      <family val="2"/>
    </font>
    <font>
      <b/>
      <sz val="6"/>
      <name val="Arial"/>
      <family val="2"/>
    </font>
    <font>
      <b/>
      <sz val="5"/>
      <name val="Arial Narrow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 CE"/>
      <family val="2"/>
    </font>
    <font>
      <i/>
      <sz val="11"/>
      <name val="Arial CE"/>
      <family val="2"/>
    </font>
    <font>
      <b/>
      <sz val="5"/>
      <name val="Arial"/>
      <family val="2"/>
    </font>
    <font>
      <b/>
      <sz val="6"/>
      <name val="Arial CE"/>
      <family val="2"/>
    </font>
    <font>
      <sz val="8"/>
      <name val="Arial CE"/>
      <family val="2"/>
    </font>
    <font>
      <sz val="9"/>
      <name val="Times New Roman"/>
      <family val="1"/>
    </font>
    <font>
      <sz val="5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11"/>
      <name val="Arial"/>
      <family val="2"/>
    </font>
    <font>
      <b/>
      <sz val="8"/>
      <name val="Times New Roman"/>
      <family val="1"/>
    </font>
    <font>
      <sz val="10"/>
      <color indexed="8"/>
      <name val="Arial CE"/>
      <family val="2"/>
    </font>
    <font>
      <sz val="5"/>
      <name val="Arial"/>
      <family val="2"/>
    </font>
    <font>
      <sz val="4"/>
      <name val="Arial CE"/>
      <family val="2"/>
    </font>
    <font>
      <i/>
      <sz val="5"/>
      <name val="Arial"/>
      <family val="2"/>
    </font>
    <font>
      <sz val="6"/>
      <name val="Arial"/>
      <family val="2"/>
    </font>
    <font>
      <i/>
      <sz val="4"/>
      <name val="Arial CE"/>
      <family val="2"/>
    </font>
    <font>
      <b/>
      <sz val="7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5"/>
      <name val="Times New Roman"/>
      <family val="1"/>
    </font>
    <font>
      <i/>
      <sz val="6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Arial Narrow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17">
      <alignment/>
      <protection/>
    </xf>
    <xf numFmtId="4" fontId="1" fillId="0" borderId="1" xfId="17" applyNumberFormat="1" applyBorder="1">
      <alignment/>
      <protection/>
    </xf>
    <xf numFmtId="0" fontId="3" fillId="0" borderId="0" xfId="17" applyFont="1">
      <alignment/>
      <protection/>
    </xf>
    <xf numFmtId="4" fontId="1" fillId="0" borderId="0" xfId="17" applyNumberFormat="1">
      <alignment/>
      <protection/>
    </xf>
    <xf numFmtId="0" fontId="1" fillId="0" borderId="0" xfId="17" applyAlignment="1">
      <alignment horizontal="center" vertical="center" wrapText="1"/>
      <protection/>
    </xf>
    <xf numFmtId="0" fontId="7" fillId="0" borderId="0" xfId="17" applyFont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4" fillId="0" borderId="0" xfId="17" applyFont="1" applyFill="1" applyBorder="1" applyAlignment="1">
      <alignment horizontal="left" vertical="center"/>
      <protection/>
    </xf>
    <xf numFmtId="0" fontId="1" fillId="0" borderId="0" xfId="17" applyFont="1" applyAlignment="1">
      <alignment/>
      <protection/>
    </xf>
    <xf numFmtId="0" fontId="9" fillId="0" borderId="0" xfId="18" applyFont="1" applyBorder="1" applyAlignment="1">
      <alignment horizontal="left" vertical="center"/>
      <protection/>
    </xf>
    <xf numFmtId="0" fontId="10" fillId="0" borderId="0" xfId="17" applyFont="1" applyAlignment="1">
      <alignment horizontal="left"/>
      <protection/>
    </xf>
    <xf numFmtId="0" fontId="1" fillId="0" borderId="0" xfId="17" applyAlignment="1">
      <alignment horizontal="left"/>
      <protection/>
    </xf>
    <xf numFmtId="0" fontId="11" fillId="0" borderId="1" xfId="17" applyFont="1" applyFill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4" fontId="11" fillId="0" borderId="1" xfId="17" applyNumberFormat="1" applyFont="1" applyFill="1" applyBorder="1" applyAlignment="1">
      <alignment horizontal="center" vertical="center" wrapText="1"/>
      <protection/>
    </xf>
    <xf numFmtId="165" fontId="11" fillId="0" borderId="1" xfId="20" applyFont="1" applyFill="1" applyBorder="1" applyAlignment="1" applyProtection="1">
      <alignment horizontal="center" vertical="center" wrapText="1"/>
      <protection/>
    </xf>
    <xf numFmtId="9" fontId="11" fillId="0" borderId="1" xfId="17" applyNumberFormat="1" applyFont="1" applyFill="1" applyBorder="1" applyAlignment="1">
      <alignment horizontal="center" vertical="center" wrapText="1"/>
      <protection/>
    </xf>
    <xf numFmtId="0" fontId="1" fillId="0" borderId="0" xfId="17" applyFill="1">
      <alignment/>
      <protection/>
    </xf>
    <xf numFmtId="0" fontId="10" fillId="0" borderId="0" xfId="17" applyFont="1">
      <alignment/>
      <protection/>
    </xf>
    <xf numFmtId="1" fontId="13" fillId="0" borderId="1" xfId="17" applyNumberFormat="1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1" fontId="1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17" applyNumberFormat="1" applyFont="1" applyFill="1" applyBorder="1" applyAlignment="1">
      <alignment horizontal="center" vertical="center" wrapText="1"/>
      <protection/>
    </xf>
    <xf numFmtId="2" fontId="0" fillId="0" borderId="1" xfId="17" applyNumberFormat="1" applyFont="1" applyFill="1" applyBorder="1" applyAlignment="1">
      <alignment horizontal="center" vertical="center" wrapText="1"/>
      <protection/>
    </xf>
    <xf numFmtId="2" fontId="1" fillId="0" borderId="1" xfId="17" applyNumberFormat="1" applyFont="1" applyFill="1" applyBorder="1" applyAlignment="1">
      <alignment horizontal="center" vertical="center" wrapText="1"/>
      <protection/>
    </xf>
    <xf numFmtId="9" fontId="1" fillId="0" borderId="1" xfId="17" applyNumberFormat="1" applyFont="1" applyFill="1" applyBorder="1" applyAlignment="1">
      <alignment horizontal="center" vertical="center" wrapText="1"/>
      <protection/>
    </xf>
    <xf numFmtId="4" fontId="1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1" xfId="17" applyNumberFormat="1" applyFont="1" applyFill="1" applyBorder="1" applyAlignment="1">
      <alignment horizontal="center" vertical="center"/>
      <protection/>
    </xf>
    <xf numFmtId="2" fontId="0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17" applyNumberFormat="1" applyFont="1" applyFill="1" applyBorder="1" applyAlignment="1">
      <alignment horizontal="center" vertical="center"/>
      <protection/>
    </xf>
    <xf numFmtId="2" fontId="1" fillId="0" borderId="1" xfId="17" applyNumberFormat="1" applyFont="1" applyFill="1" applyBorder="1" applyAlignment="1">
      <alignment horizontal="center"/>
      <protection/>
    </xf>
    <xf numFmtId="0" fontId="15" fillId="0" borderId="1" xfId="17" applyFont="1" applyFill="1" applyBorder="1" applyAlignment="1">
      <alignment vertical="center"/>
      <protection/>
    </xf>
    <xf numFmtId="0" fontId="9" fillId="0" borderId="1" xfId="17" applyFont="1" applyFill="1" applyBorder="1" applyAlignment="1">
      <alignment horizontal="right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>
      <alignment/>
      <protection/>
    </xf>
    <xf numFmtId="0" fontId="5" fillId="0" borderId="1" xfId="17" applyNumberFormat="1" applyFont="1" applyFill="1" applyBorder="1">
      <alignment/>
      <protection/>
    </xf>
    <xf numFmtId="4" fontId="9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vertical="center"/>
      <protection/>
    </xf>
    <xf numFmtId="0" fontId="9" fillId="0" borderId="0" xfId="17" applyFont="1" applyFill="1" applyBorder="1" applyAlignment="1">
      <alignment horizontal="right"/>
      <protection/>
    </xf>
    <xf numFmtId="0" fontId="9" fillId="0" borderId="0" xfId="17" applyFont="1" applyFill="1" applyBorder="1" applyAlignment="1">
      <alignment horizontal="center" vertical="center" wrapText="1"/>
      <protection/>
    </xf>
    <xf numFmtId="0" fontId="5" fillId="0" borderId="0" xfId="17" applyFont="1" applyFill="1" applyBorder="1">
      <alignment/>
      <protection/>
    </xf>
    <xf numFmtId="0" fontId="5" fillId="0" borderId="0" xfId="17" applyNumberFormat="1" applyFont="1" applyFill="1" applyBorder="1">
      <alignment/>
      <protection/>
    </xf>
    <xf numFmtId="0" fontId="1" fillId="0" borderId="2" xfId="17" applyFont="1" applyFill="1" applyBorder="1" applyAlignment="1">
      <alignment vertical="center"/>
      <protection/>
    </xf>
    <xf numFmtId="4" fontId="9" fillId="0" borderId="3" xfId="17" applyNumberFormat="1" applyFont="1" applyFill="1" applyBorder="1" applyAlignment="1">
      <alignment horizontal="center" vertical="center" wrapText="1"/>
      <protection/>
    </xf>
    <xf numFmtId="4" fontId="5" fillId="0" borderId="1" xfId="17" applyNumberFormat="1" applyFont="1" applyFill="1" applyBorder="1" applyAlignment="1">
      <alignment horizontal="center" vertical="center" wrapText="1"/>
      <protection/>
    </xf>
    <xf numFmtId="4" fontId="9" fillId="0" borderId="0" xfId="17" applyNumberFormat="1" applyFont="1" applyFill="1" applyBorder="1" applyAlignment="1">
      <alignment horizontal="center" vertical="center" wrapText="1"/>
      <protection/>
    </xf>
    <xf numFmtId="0" fontId="13" fillId="0" borderId="0" xfId="17" applyFont="1">
      <alignment/>
      <protection/>
    </xf>
    <xf numFmtId="0" fontId="16" fillId="0" borderId="0" xfId="17" applyFont="1" applyBorder="1" applyAlignment="1">
      <alignment horizontal="left" vertical="center"/>
      <protection/>
    </xf>
    <xf numFmtId="0" fontId="16" fillId="0" borderId="0" xfId="17" applyFont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horizontal="left" vertical="center"/>
      <protection/>
    </xf>
    <xf numFmtId="0" fontId="17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17" applyFont="1">
      <alignment/>
      <protection/>
    </xf>
    <xf numFmtId="0" fontId="18" fillId="0" borderId="0" xfId="17" applyFont="1">
      <alignment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wrapText="1"/>
      <protection/>
    </xf>
    <xf numFmtId="4" fontId="19" fillId="0" borderId="1" xfId="17" applyNumberFormat="1" applyFont="1" applyFill="1" applyBorder="1" applyAlignment="1">
      <alignment horizontal="center" vertical="center" wrapText="1"/>
      <protection/>
    </xf>
    <xf numFmtId="0" fontId="20" fillId="0" borderId="0" xfId="17" applyFont="1">
      <alignment/>
      <protection/>
    </xf>
    <xf numFmtId="0" fontId="21" fillId="0" borderId="1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left" vertical="center" wrapText="1"/>
      <protection/>
    </xf>
    <xf numFmtId="0" fontId="1" fillId="0" borderId="1" xfId="17" applyBorder="1" applyAlignment="1">
      <alignment vertical="center" wrapText="1"/>
      <protection/>
    </xf>
    <xf numFmtId="1" fontId="0" fillId="0" borderId="1" xfId="17" applyNumberFormat="1" applyFont="1" applyFill="1" applyBorder="1" applyAlignment="1">
      <alignment horizontal="center" vertical="center" wrapText="1"/>
      <protection/>
    </xf>
    <xf numFmtId="0" fontId="20" fillId="0" borderId="1" xfId="17" applyFont="1" applyBorder="1" applyAlignment="1">
      <alignment horizontal="center" vertical="center"/>
      <protection/>
    </xf>
    <xf numFmtId="0" fontId="20" fillId="0" borderId="0" xfId="17" applyFont="1" applyAlignment="1">
      <alignment horizontal="left" vertical="center"/>
      <protection/>
    </xf>
    <xf numFmtId="0" fontId="13" fillId="0" borderId="1" xfId="17" applyFont="1" applyBorder="1" applyAlignment="1">
      <alignment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wrapText="1" shrinkToFit="1"/>
      <protection/>
    </xf>
    <xf numFmtId="0" fontId="13" fillId="0" borderId="4" xfId="17" applyFont="1" applyFill="1" applyBorder="1" applyAlignment="1">
      <alignment horizontal="left" vertical="center" wrapText="1"/>
      <protection/>
    </xf>
    <xf numFmtId="0" fontId="11" fillId="0" borderId="1" xfId="17" applyFont="1" applyBorder="1" applyAlignment="1">
      <alignment horizontal="center" vertical="center"/>
      <protection/>
    </xf>
    <xf numFmtId="0" fontId="11" fillId="0" borderId="0" xfId="17" applyFont="1" applyAlignment="1">
      <alignment vertical="center"/>
      <protection/>
    </xf>
    <xf numFmtId="0" fontId="5" fillId="0" borderId="1" xfId="17" applyFont="1" applyBorder="1" applyAlignment="1">
      <alignment horizontal="right" vertical="center" wrapText="1"/>
      <protection/>
    </xf>
    <xf numFmtId="4" fontId="5" fillId="0" borderId="1" xfId="17" applyNumberFormat="1" applyFont="1" applyBorder="1" applyAlignment="1">
      <alignment horizontal="center" vertical="center" wrapText="1"/>
      <protection/>
    </xf>
    <xf numFmtId="0" fontId="5" fillId="0" borderId="0" xfId="17" applyFont="1" applyAlignment="1">
      <alignment horizontal="right"/>
      <protection/>
    </xf>
    <xf numFmtId="0" fontId="21" fillId="0" borderId="0" xfId="17" applyFont="1">
      <alignment/>
      <protection/>
    </xf>
    <xf numFmtId="0" fontId="22" fillId="0" borderId="1" xfId="17" applyFont="1" applyBorder="1" applyAlignment="1">
      <alignment horizontal="center" vertical="center" wrapText="1"/>
      <protection/>
    </xf>
    <xf numFmtId="0" fontId="23" fillId="0" borderId="1" xfId="17" applyFont="1" applyBorder="1" applyAlignment="1">
      <alignment horizontal="center" wrapText="1"/>
      <protection/>
    </xf>
    <xf numFmtId="0" fontId="5" fillId="0" borderId="1" xfId="17" applyFont="1" applyBorder="1" applyAlignment="1">
      <alignment vertical="top" wrapText="1"/>
      <protection/>
    </xf>
    <xf numFmtId="0" fontId="1" fillId="0" borderId="1" xfId="17" applyBorder="1" applyAlignment="1">
      <alignment horizontal="center" vertical="center"/>
      <protection/>
    </xf>
    <xf numFmtId="0" fontId="24" fillId="0" borderId="1" xfId="17" applyFont="1" applyBorder="1" applyAlignment="1">
      <alignment horizontal="center" vertical="center"/>
      <protection/>
    </xf>
    <xf numFmtId="2" fontId="24" fillId="0" borderId="1" xfId="17" applyNumberFormat="1" applyFont="1" applyBorder="1" applyAlignment="1">
      <alignment horizontal="center" vertical="center"/>
      <protection/>
    </xf>
    <xf numFmtId="4" fontId="24" fillId="0" borderId="1" xfId="17" applyNumberFormat="1" applyFont="1" applyBorder="1" applyAlignment="1">
      <alignment horizontal="center" vertical="center"/>
      <protection/>
    </xf>
    <xf numFmtId="0" fontId="1" fillId="0" borderId="1" xfId="17" applyBorder="1">
      <alignment/>
      <protection/>
    </xf>
    <xf numFmtId="0" fontId="1" fillId="0" borderId="5" xfId="17" applyFont="1" applyBorder="1" applyAlignment="1">
      <alignment horizontal="right"/>
      <protection/>
    </xf>
    <xf numFmtId="4" fontId="5" fillId="0" borderId="3" xfId="17" applyNumberFormat="1" applyFont="1" applyBorder="1" applyAlignment="1">
      <alignment horizontal="center"/>
      <protection/>
    </xf>
    <xf numFmtId="4" fontId="5" fillId="0" borderId="1" xfId="17" applyNumberFormat="1" applyFont="1" applyBorder="1" applyAlignment="1">
      <alignment horizontal="center"/>
      <protection/>
    </xf>
    <xf numFmtId="0" fontId="1" fillId="0" borderId="2" xfId="17" applyFont="1" applyBorder="1">
      <alignment/>
      <protection/>
    </xf>
    <xf numFmtId="0" fontId="1" fillId="0" borderId="5" xfId="17" applyBorder="1">
      <alignment/>
      <protection/>
    </xf>
    <xf numFmtId="0" fontId="1" fillId="0" borderId="3" xfId="17" applyBorder="1">
      <alignment/>
      <protection/>
    </xf>
    <xf numFmtId="0" fontId="9" fillId="0" borderId="0" xfId="17" applyFont="1">
      <alignment/>
      <protection/>
    </xf>
    <xf numFmtId="0" fontId="5" fillId="0" borderId="0" xfId="17" applyFont="1" applyAlignment="1">
      <alignment horizontal="left"/>
      <protection/>
    </xf>
    <xf numFmtId="0" fontId="1" fillId="0" borderId="0" xfId="17" applyAlignment="1">
      <alignment horizontal="right"/>
      <protection/>
    </xf>
    <xf numFmtId="0" fontId="1" fillId="0" borderId="0" xfId="17" applyAlignment="1">
      <alignment wrapText="1"/>
      <protection/>
    </xf>
    <xf numFmtId="0" fontId="29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4" fontId="2" fillId="0" borderId="1" xfId="17" applyNumberFormat="1" applyFont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0" borderId="4" xfId="17" applyFont="1" applyFill="1" applyBorder="1" applyAlignment="1">
      <alignment horizontal="left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4" fontId="2" fillId="0" borderId="4" xfId="17" applyNumberFormat="1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30" fillId="0" borderId="2" xfId="17" applyFont="1" applyBorder="1" applyAlignment="1">
      <alignment horizontal="right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4" fontId="30" fillId="0" borderId="3" xfId="17" applyNumberFormat="1" applyFont="1" applyBorder="1" applyAlignment="1">
      <alignment horizontal="center" vertical="center" wrapText="1"/>
      <protection/>
    </xf>
    <xf numFmtId="4" fontId="9" fillId="0" borderId="3" xfId="17" applyNumberFormat="1" applyFont="1" applyBorder="1" applyAlignment="1">
      <alignment horizontal="center" vertical="center"/>
      <protection/>
    </xf>
    <xf numFmtId="4" fontId="9" fillId="0" borderId="1" xfId="17" applyNumberFormat="1" applyFont="1" applyBorder="1" applyAlignment="1">
      <alignment horizontal="center" vertical="center"/>
      <protection/>
    </xf>
    <xf numFmtId="9" fontId="2" fillId="0" borderId="1" xfId="17" applyNumberFormat="1" applyFont="1" applyBorder="1" applyAlignment="1">
      <alignment horizontal="center" vertical="center"/>
      <protection/>
    </xf>
    <xf numFmtId="0" fontId="21" fillId="0" borderId="0" xfId="17" applyFont="1" applyAlignment="1">
      <alignment vertical="top"/>
      <protection/>
    </xf>
    <xf numFmtId="0" fontId="4" fillId="0" borderId="0" xfId="18" applyFont="1" applyAlignment="1">
      <alignment vertical="center"/>
      <protection/>
    </xf>
    <xf numFmtId="4" fontId="33" fillId="0" borderId="0" xfId="18" applyNumberFormat="1" applyFont="1" applyAlignment="1">
      <alignment vertical="center"/>
      <protection/>
    </xf>
    <xf numFmtId="0" fontId="14" fillId="0" borderId="0" xfId="17" applyFont="1">
      <alignment/>
      <protection/>
    </xf>
    <xf numFmtId="1" fontId="4" fillId="0" borderId="0" xfId="18" applyNumberFormat="1" applyFont="1" applyAlignment="1">
      <alignment horizontal="center" vertical="center"/>
      <protection/>
    </xf>
    <xf numFmtId="4" fontId="16" fillId="0" borderId="0" xfId="18" applyNumberFormat="1" applyFont="1" applyAlignment="1">
      <alignment vertical="center"/>
      <protection/>
    </xf>
    <xf numFmtId="0" fontId="34" fillId="0" borderId="1" xfId="18" applyFont="1" applyBorder="1" applyAlignment="1">
      <alignment horizontal="center" vertical="center" wrapText="1"/>
      <protection/>
    </xf>
    <xf numFmtId="0" fontId="34" fillId="0" borderId="1" xfId="17" applyFont="1" applyBorder="1" applyAlignment="1">
      <alignment horizontal="center" wrapText="1"/>
      <protection/>
    </xf>
    <xf numFmtId="0" fontId="34" fillId="0" borderId="1" xfId="17" applyFont="1" applyFill="1" applyBorder="1" applyAlignment="1">
      <alignment horizontal="center" vertical="center" wrapText="1"/>
      <protection/>
    </xf>
    <xf numFmtId="4" fontId="34" fillId="0" borderId="1" xfId="18" applyNumberFormat="1" applyFont="1" applyBorder="1" applyAlignment="1">
      <alignment horizontal="center" vertical="center" wrapText="1"/>
      <protection/>
    </xf>
    <xf numFmtId="165" fontId="34" fillId="0" borderId="1" xfId="20" applyFont="1" applyFill="1" applyBorder="1" applyAlignment="1" applyProtection="1">
      <alignment horizontal="center" vertical="center" wrapText="1"/>
      <protection/>
    </xf>
    <xf numFmtId="9" fontId="34" fillId="0" borderId="1" xfId="18" applyNumberFormat="1" applyFont="1" applyBorder="1" applyAlignment="1">
      <alignment horizontal="center" vertical="center" wrapText="1"/>
      <protection/>
    </xf>
    <xf numFmtId="1" fontId="29" fillId="0" borderId="1" xfId="18" applyNumberFormat="1" applyFont="1" applyBorder="1" applyAlignment="1">
      <alignment horizontal="center" vertical="center" wrapText="1"/>
      <protection/>
    </xf>
    <xf numFmtId="1" fontId="29" fillId="0" borderId="1" xfId="18" applyNumberFormat="1" applyFont="1" applyFill="1" applyBorder="1" applyAlignment="1">
      <alignment horizontal="center" vertical="center" wrapText="1"/>
      <protection/>
    </xf>
    <xf numFmtId="0" fontId="33" fillId="0" borderId="1" xfId="17" applyFont="1" applyBorder="1" applyAlignment="1">
      <alignment horizontal="center" vertical="center" wrapText="1"/>
      <protection/>
    </xf>
    <xf numFmtId="0" fontId="33" fillId="0" borderId="1" xfId="17" applyFont="1" applyBorder="1" applyAlignment="1">
      <alignment horizontal="left" vertical="center" wrapText="1"/>
      <protection/>
    </xf>
    <xf numFmtId="1" fontId="1" fillId="0" borderId="1" xfId="17" applyNumberFormat="1" applyFill="1" applyBorder="1" applyAlignment="1">
      <alignment horizontal="center" vertical="center" wrapText="1"/>
      <protection/>
    </xf>
    <xf numFmtId="4" fontId="33" fillId="0" borderId="1" xfId="17" applyNumberFormat="1" applyFont="1" applyBorder="1" applyAlignment="1">
      <alignment horizontal="center" vertical="center" wrapText="1"/>
      <protection/>
    </xf>
    <xf numFmtId="9" fontId="33" fillId="0" borderId="1" xfId="17" applyNumberFormat="1" applyFont="1" applyFill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33" fillId="0" borderId="7" xfId="17" applyFont="1" applyBorder="1" applyAlignment="1">
      <alignment horizontal="center" vertical="center"/>
      <protection/>
    </xf>
    <xf numFmtId="4" fontId="9" fillId="0" borderId="8" xfId="17" applyNumberFormat="1" applyFont="1" applyFill="1" applyBorder="1" applyAlignment="1">
      <alignment horizontal="center" vertic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0" fontId="35" fillId="0" borderId="0" xfId="17" applyFont="1" applyFill="1">
      <alignment/>
      <protection/>
    </xf>
    <xf numFmtId="0" fontId="36" fillId="0" borderId="0" xfId="17" applyFont="1" applyAlignment="1">
      <alignment horizontal="center" vertical="center"/>
      <protection/>
    </xf>
    <xf numFmtId="0" fontId="37" fillId="0" borderId="0" xfId="17" applyFont="1" applyAlignment="1">
      <alignment horizontal="left" vertical="center" wrapText="1"/>
      <protection/>
    </xf>
    <xf numFmtId="0" fontId="19" fillId="0" borderId="0" xfId="18" applyFont="1" applyAlignment="1">
      <alignment vertical="center"/>
      <protection/>
    </xf>
    <xf numFmtId="0" fontId="19" fillId="0" borderId="1" xfId="18" applyFont="1" applyBorder="1" applyAlignment="1">
      <alignment horizontal="center" vertical="center" wrapText="1"/>
      <protection/>
    </xf>
    <xf numFmtId="4" fontId="19" fillId="0" borderId="1" xfId="18" applyNumberFormat="1" applyFont="1" applyFill="1" applyBorder="1" applyAlignment="1">
      <alignment horizontal="center" vertical="center" wrapText="1"/>
      <protection/>
    </xf>
    <xf numFmtId="4" fontId="19" fillId="0" borderId="1" xfId="18" applyNumberFormat="1" applyFont="1" applyBorder="1" applyAlignment="1">
      <alignment horizontal="center" vertical="center" wrapText="1"/>
      <protection/>
    </xf>
    <xf numFmtId="4" fontId="19" fillId="0" borderId="1" xfId="20" applyNumberFormat="1" applyFont="1" applyFill="1" applyBorder="1" applyAlignment="1" applyProtection="1">
      <alignment horizontal="center" vertical="center" wrapText="1"/>
      <protection/>
    </xf>
    <xf numFmtId="4" fontId="11" fillId="0" borderId="2" xfId="18" applyNumberFormat="1" applyFont="1" applyBorder="1" applyAlignment="1">
      <alignment horizontal="center" vertical="center" wrapText="1"/>
      <protection/>
    </xf>
    <xf numFmtId="0" fontId="19" fillId="0" borderId="1" xfId="17" applyFont="1" applyBorder="1" applyAlignment="1">
      <alignment horizontal="center" vertical="center"/>
      <protection/>
    </xf>
    <xf numFmtId="0" fontId="17" fillId="0" borderId="0" xfId="17" applyFont="1" applyAlignment="1">
      <alignment horizontal="left" vertical="center" wrapText="1"/>
      <protection/>
    </xf>
    <xf numFmtId="1" fontId="38" fillId="0" borderId="1" xfId="18" applyNumberFormat="1" applyFont="1" applyBorder="1" applyAlignment="1">
      <alignment horizontal="center" vertical="center" wrapText="1"/>
      <protection/>
    </xf>
    <xf numFmtId="0" fontId="36" fillId="0" borderId="1" xfId="17" applyFont="1" applyFill="1" applyBorder="1" applyAlignment="1">
      <alignment horizontal="center" vertical="center" wrapText="1"/>
      <protection/>
    </xf>
    <xf numFmtId="0" fontId="28" fillId="0" borderId="1" xfId="17" applyFont="1" applyBorder="1" applyAlignment="1">
      <alignment horizontal="left" wrapText="1"/>
      <protection/>
    </xf>
    <xf numFmtId="0" fontId="39" fillId="0" borderId="1" xfId="17" applyFont="1" applyFill="1" applyBorder="1" applyAlignment="1">
      <alignment horizontal="center" vertical="center" wrapText="1"/>
      <protection/>
    </xf>
    <xf numFmtId="0" fontId="28" fillId="0" borderId="1" xfId="17" applyNumberFormat="1" applyFont="1" applyFill="1" applyBorder="1" applyAlignment="1">
      <alignment horizontal="center" vertical="center" wrapText="1"/>
      <protection/>
    </xf>
    <xf numFmtId="4" fontId="28" fillId="0" borderId="1" xfId="17" applyNumberFormat="1" applyFont="1" applyFill="1" applyBorder="1" applyAlignment="1">
      <alignment horizontal="center" vertical="center" wrapText="1"/>
      <protection/>
    </xf>
    <xf numFmtId="9" fontId="10" fillId="0" borderId="1" xfId="17" applyNumberFormat="1" applyFont="1" applyFill="1" applyBorder="1" applyAlignment="1">
      <alignment horizontal="center" vertical="center" wrapText="1"/>
      <protection/>
    </xf>
    <xf numFmtId="0" fontId="36" fillId="0" borderId="1" xfId="17" applyFont="1" applyBorder="1" applyAlignment="1">
      <alignment horizontal="center" vertical="center"/>
      <protection/>
    </xf>
    <xf numFmtId="0" fontId="39" fillId="0" borderId="1" xfId="17" applyFont="1" applyBorder="1" applyAlignment="1">
      <alignment horizontal="center" vertical="center" wrapText="1"/>
      <protection/>
    </xf>
    <xf numFmtId="4" fontId="28" fillId="0" borderId="1" xfId="17" applyNumberFormat="1" applyFont="1" applyBorder="1" applyAlignment="1">
      <alignment horizontal="center" vertical="center" wrapText="1"/>
      <protection/>
    </xf>
    <xf numFmtId="0" fontId="17" fillId="0" borderId="1" xfId="17" applyFont="1" applyBorder="1" applyAlignment="1">
      <alignment horizontal="center"/>
      <protection/>
    </xf>
    <xf numFmtId="0" fontId="28" fillId="0" borderId="1" xfId="17" applyFont="1" applyBorder="1" applyAlignment="1">
      <alignment horizontal="left" vertical="center" wrapText="1"/>
      <protection/>
    </xf>
    <xf numFmtId="0" fontId="40" fillId="0" borderId="0" xfId="17" applyFont="1" applyAlignment="1">
      <alignment horizontal="left" vertical="center" wrapText="1"/>
      <protection/>
    </xf>
    <xf numFmtId="0" fontId="28" fillId="0" borderId="1" xfId="17" applyFont="1" applyFill="1" applyBorder="1" applyAlignment="1">
      <alignment horizontal="left" vertical="top" wrapText="1"/>
      <protection/>
    </xf>
    <xf numFmtId="0" fontId="36" fillId="0" borderId="1" xfId="17" applyFont="1" applyBorder="1" applyAlignment="1">
      <alignment horizontal="center" vertical="center" wrapText="1"/>
      <protection/>
    </xf>
    <xf numFmtId="0" fontId="28" fillId="0" borderId="1" xfId="17" applyFont="1" applyBorder="1" applyAlignment="1">
      <alignment horizontal="left" vertical="top" wrapText="1"/>
      <protection/>
    </xf>
    <xf numFmtId="0" fontId="1" fillId="0" borderId="0" xfId="17" applyFont="1" applyFill="1">
      <alignment/>
      <protection/>
    </xf>
    <xf numFmtId="0" fontId="28" fillId="0" borderId="1" xfId="17" applyFont="1" applyFill="1" applyBorder="1" applyAlignment="1">
      <alignment horizontal="left" wrapText="1"/>
      <protection/>
    </xf>
    <xf numFmtId="0" fontId="37" fillId="0" borderId="0" xfId="17" applyFont="1" applyFill="1" applyAlignment="1">
      <alignment horizontal="left" vertical="center" wrapText="1"/>
      <protection/>
    </xf>
    <xf numFmtId="0" fontId="36" fillId="0" borderId="2" xfId="17" applyFont="1" applyBorder="1" applyAlignment="1">
      <alignment horizontal="center" vertical="center" wrapText="1"/>
      <protection/>
    </xf>
    <xf numFmtId="0" fontId="37" fillId="0" borderId="9" xfId="17" applyFont="1" applyBorder="1" applyAlignment="1">
      <alignment horizontal="left" vertical="center" wrapText="1"/>
      <protection/>
    </xf>
    <xf numFmtId="0" fontId="1" fillId="0" borderId="0" xfId="17" applyBorder="1">
      <alignment/>
      <protection/>
    </xf>
    <xf numFmtId="0" fontId="28" fillId="0" borderId="1" xfId="17" applyFont="1" applyFill="1" applyBorder="1" applyAlignment="1">
      <alignment horizontal="left" vertical="center" wrapText="1"/>
      <protection/>
    </xf>
    <xf numFmtId="0" fontId="28" fillId="0" borderId="0" xfId="17" applyFont="1" applyFill="1" applyBorder="1" applyAlignment="1">
      <alignment horizontal="left" wrapText="1"/>
      <protection/>
    </xf>
    <xf numFmtId="0" fontId="17" fillId="0" borderId="10" xfId="17" applyFont="1" applyBorder="1" applyAlignment="1">
      <alignment horizontal="center"/>
      <protection/>
    </xf>
    <xf numFmtId="0" fontId="36" fillId="0" borderId="10" xfId="17" applyFont="1" applyBorder="1" applyAlignment="1">
      <alignment horizontal="center" vertical="center" wrapText="1"/>
      <protection/>
    </xf>
    <xf numFmtId="0" fontId="17" fillId="0" borderId="1" xfId="17" applyFont="1" applyBorder="1">
      <alignment/>
      <protection/>
    </xf>
    <xf numFmtId="0" fontId="11" fillId="0" borderId="1" xfId="17" applyFont="1" applyBorder="1" applyAlignment="1">
      <alignment horizontal="left" vertical="center" wrapText="1"/>
      <protection/>
    </xf>
    <xf numFmtId="0" fontId="30" fillId="0" borderId="1" xfId="17" applyFont="1" applyBorder="1" applyAlignment="1">
      <alignment horizontal="center" vertical="center" wrapText="1"/>
      <protection/>
    </xf>
    <xf numFmtId="4" fontId="30" fillId="0" borderId="1" xfId="17" applyNumberFormat="1" applyFont="1" applyBorder="1" applyAlignment="1">
      <alignment horizontal="center" vertical="center" wrapText="1"/>
      <protection/>
    </xf>
    <xf numFmtId="0" fontId="21" fillId="0" borderId="6" xfId="17" applyFont="1" applyBorder="1">
      <alignment/>
      <protection/>
    </xf>
    <xf numFmtId="0" fontId="21" fillId="0" borderId="7" xfId="17" applyFont="1" applyBorder="1">
      <alignment/>
      <protection/>
    </xf>
    <xf numFmtId="0" fontId="21" fillId="0" borderId="8" xfId="17" applyFont="1" applyBorder="1">
      <alignment/>
      <protection/>
    </xf>
    <xf numFmtId="4" fontId="21" fillId="0" borderId="1" xfId="17" applyNumberFormat="1" applyFont="1" applyBorder="1">
      <alignment/>
      <protection/>
    </xf>
    <xf numFmtId="0" fontId="3" fillId="0" borderId="0" xfId="17" applyFont="1" applyAlignment="1">
      <alignment horizontal="left" vertical="center" wrapText="1"/>
      <protection/>
    </xf>
    <xf numFmtId="0" fontId="33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1" fillId="0" borderId="0" xfId="17" applyFont="1" applyAlignment="1">
      <alignment vertical="center"/>
      <protection/>
    </xf>
    <xf numFmtId="9" fontId="33" fillId="0" borderId="0" xfId="18" applyNumberFormat="1" applyFont="1" applyAlignment="1">
      <alignment vertical="center"/>
      <protection/>
    </xf>
    <xf numFmtId="0" fontId="33" fillId="0" borderId="0" xfId="18" applyFont="1" applyAlignment="1">
      <alignment vertical="center"/>
      <protection/>
    </xf>
    <xf numFmtId="0" fontId="42" fillId="0" borderId="1" xfId="17" applyFont="1" applyBorder="1" applyAlignment="1">
      <alignment horizontal="center" wrapText="1"/>
      <protection/>
    </xf>
    <xf numFmtId="0" fontId="33" fillId="0" borderId="1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left" vertical="center" wrapText="1"/>
      <protection/>
    </xf>
    <xf numFmtId="4" fontId="33" fillId="0" borderId="1" xfId="17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left" vertical="top" wrapText="1"/>
    </xf>
    <xf numFmtId="4" fontId="4" fillId="0" borderId="1" xfId="17" applyNumberFormat="1" applyFont="1" applyBorder="1" applyAlignment="1">
      <alignment horizontal="right" vertical="center"/>
      <protection/>
    </xf>
    <xf numFmtId="0" fontId="33" fillId="0" borderId="2" xfId="17" applyFont="1" applyBorder="1" applyAlignment="1">
      <alignment vertical="center"/>
      <protection/>
    </xf>
    <xf numFmtId="0" fontId="33" fillId="0" borderId="5" xfId="17" applyFont="1" applyBorder="1" applyAlignment="1">
      <alignment vertical="center"/>
      <protection/>
    </xf>
    <xf numFmtId="4" fontId="33" fillId="0" borderId="3" xfId="17" applyNumberFormat="1" applyFont="1" applyBorder="1" applyAlignment="1">
      <alignment vertical="center"/>
      <protection/>
    </xf>
    <xf numFmtId="4" fontId="33" fillId="0" borderId="1" xfId="17" applyNumberFormat="1" applyFont="1" applyBorder="1" applyAlignment="1">
      <alignment vertical="center"/>
      <protection/>
    </xf>
    <xf numFmtId="4" fontId="33" fillId="0" borderId="0" xfId="17" applyNumberFormat="1" applyFont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Alignment="1">
      <alignment horizontal="center" vertical="center" wrapText="1"/>
      <protection/>
    </xf>
    <xf numFmtId="0" fontId="44" fillId="0" borderId="1" xfId="17" applyFont="1" applyBorder="1" applyAlignment="1">
      <alignment horizontal="center" vertical="center" wrapText="1"/>
      <protection/>
    </xf>
    <xf numFmtId="1" fontId="45" fillId="0" borderId="1" xfId="18" applyNumberFormat="1" applyFont="1" applyBorder="1" applyAlignment="1">
      <alignment horizontal="center" vertical="center" wrapText="1"/>
      <protection/>
    </xf>
    <xf numFmtId="1" fontId="45" fillId="0" borderId="4" xfId="18" applyNumberFormat="1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22" fillId="0" borderId="1" xfId="17" applyFont="1" applyBorder="1" applyAlignment="1">
      <alignment vertical="center" wrapText="1"/>
      <protection/>
    </xf>
    <xf numFmtId="0" fontId="7" fillId="0" borderId="1" xfId="17" applyFont="1" applyBorder="1" applyAlignment="1">
      <alignment vertical="center" wrapText="1"/>
      <protection/>
    </xf>
    <xf numFmtId="0" fontId="24" fillId="0" borderId="1" xfId="17" applyFont="1" applyBorder="1" applyAlignment="1">
      <alignment horizontal="center" vertical="center" wrapText="1"/>
      <protection/>
    </xf>
    <xf numFmtId="4" fontId="24" fillId="0" borderId="1" xfId="17" applyNumberFormat="1" applyFont="1" applyBorder="1" applyAlignment="1">
      <alignment horizontal="center" vertical="center" wrapText="1"/>
      <protection/>
    </xf>
    <xf numFmtId="4" fontId="24" fillId="0" borderId="2" xfId="17" applyNumberFormat="1" applyFont="1" applyBorder="1" applyAlignment="1">
      <alignment horizontal="center" vertical="center" wrapText="1"/>
      <protection/>
    </xf>
    <xf numFmtId="0" fontId="24" fillId="0" borderId="1" xfId="17" applyNumberFormat="1" applyFont="1" applyBorder="1" applyAlignment="1">
      <alignment horizontal="center" vertical="center" wrapText="1"/>
      <protection/>
    </xf>
    <xf numFmtId="0" fontId="22" fillId="0" borderId="1" xfId="17" applyFont="1" applyBorder="1" applyAlignment="1">
      <alignment vertical="top" wrapText="1"/>
      <protection/>
    </xf>
    <xf numFmtId="4" fontId="46" fillId="0" borderId="1" xfId="17" applyNumberFormat="1" applyFont="1" applyBorder="1" applyAlignment="1">
      <alignment horizontal="center" vertical="center"/>
      <protection/>
    </xf>
    <xf numFmtId="0" fontId="1" fillId="0" borderId="11" xfId="17" applyBorder="1">
      <alignment/>
      <protection/>
    </xf>
    <xf numFmtId="0" fontId="24" fillId="0" borderId="2" xfId="17" applyFont="1" applyBorder="1" applyAlignment="1">
      <alignment vertical="center"/>
      <protection/>
    </xf>
    <xf numFmtId="0" fontId="24" fillId="0" borderId="5" xfId="17" applyFont="1" applyBorder="1" applyAlignment="1">
      <alignment vertical="center"/>
      <protection/>
    </xf>
    <xf numFmtId="0" fontId="24" fillId="0" borderId="3" xfId="17" applyFont="1" applyBorder="1" applyAlignment="1">
      <alignment vertical="center"/>
      <protection/>
    </xf>
    <xf numFmtId="4" fontId="24" fillId="0" borderId="1" xfId="17" applyNumberFormat="1" applyFont="1" applyBorder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47" fillId="0" borderId="1" xfId="17" applyFont="1" applyBorder="1" applyAlignment="1">
      <alignment horizontal="center" vertical="center" wrapText="1"/>
      <protection/>
    </xf>
    <xf numFmtId="0" fontId="48" fillId="0" borderId="1" xfId="17" applyFont="1" applyBorder="1" applyAlignment="1">
      <alignment horizontal="center" wrapText="1"/>
      <protection/>
    </xf>
    <xf numFmtId="0" fontId="46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>
      <alignment/>
      <protection/>
    </xf>
    <xf numFmtId="0" fontId="24" fillId="0" borderId="1" xfId="17" applyFont="1" applyFill="1" applyBorder="1" applyAlignment="1">
      <alignment vertical="top" wrapText="1"/>
      <protection/>
    </xf>
    <xf numFmtId="0" fontId="24" fillId="0" borderId="1" xfId="17" applyFont="1" applyFill="1" applyBorder="1" applyAlignment="1">
      <alignment vertical="center" wrapText="1"/>
      <protection/>
    </xf>
    <xf numFmtId="4" fontId="24" fillId="0" borderId="1" xfId="17" applyNumberFormat="1" applyFont="1" applyBorder="1" applyAlignment="1">
      <alignment horizontal="right" vertical="center" wrapText="1"/>
      <protection/>
    </xf>
    <xf numFmtId="0" fontId="24" fillId="0" borderId="1" xfId="17" applyFont="1" applyBorder="1" applyAlignment="1">
      <alignment vertical="center" wrapText="1"/>
      <protection/>
    </xf>
    <xf numFmtId="4" fontId="46" fillId="0" borderId="1" xfId="17" applyNumberFormat="1" applyFont="1" applyBorder="1" applyAlignment="1">
      <alignment horizontal="right" vertical="center"/>
      <protection/>
    </xf>
    <xf numFmtId="0" fontId="24" fillId="0" borderId="1" xfId="17" applyFont="1" applyBorder="1" applyAlignment="1">
      <alignment vertical="center"/>
      <protection/>
    </xf>
    <xf numFmtId="0" fontId="46" fillId="0" borderId="0" xfId="17" applyFont="1" applyBorder="1" applyAlignment="1">
      <alignment horizontal="right" vertical="center"/>
      <protection/>
    </xf>
    <xf numFmtId="4" fontId="46" fillId="0" borderId="0" xfId="17" applyNumberFormat="1" applyFont="1" applyBorder="1" applyAlignment="1">
      <alignment horizontal="right" vertical="center"/>
      <protection/>
    </xf>
    <xf numFmtId="0" fontId="24" fillId="0" borderId="0" xfId="17" applyFont="1" applyBorder="1" applyAlignment="1">
      <alignment vertical="center"/>
      <protection/>
    </xf>
    <xf numFmtId="4" fontId="24" fillId="0" borderId="0" xfId="17" applyNumberFormat="1" applyFont="1" applyBorder="1" applyAlignment="1">
      <alignment vertical="center"/>
      <protection/>
    </xf>
    <xf numFmtId="4" fontId="28" fillId="0" borderId="1" xfId="18" applyNumberFormat="1" applyFont="1" applyFill="1" applyBorder="1" applyAlignment="1">
      <alignment horizontal="center" vertical="center" wrapText="1"/>
      <protection/>
    </xf>
    <xf numFmtId="9" fontId="10" fillId="0" borderId="0" xfId="17" applyNumberFormat="1" applyFont="1" applyFill="1" applyBorder="1" applyAlignment="1">
      <alignment horizontal="center" vertical="center" wrapText="1"/>
      <protection/>
    </xf>
    <xf numFmtId="0" fontId="2" fillId="0" borderId="12" xfId="18" applyFont="1" applyBorder="1" applyAlignment="1">
      <alignment horizontal="center" vertical="center" wrapText="1"/>
      <protection/>
    </xf>
    <xf numFmtId="0" fontId="21" fillId="0" borderId="12" xfId="17" applyFont="1" applyBorder="1" applyAlignment="1">
      <alignment horizontal="center" vertical="center"/>
      <protection/>
    </xf>
    <xf numFmtId="0" fontId="25" fillId="0" borderId="12" xfId="17" applyFont="1" applyBorder="1" applyAlignment="1">
      <alignment horizontal="center" vertical="center" wrapText="1"/>
      <protection/>
    </xf>
    <xf numFmtId="4" fontId="2" fillId="0" borderId="12" xfId="18" applyNumberFormat="1" applyFont="1" applyFill="1" applyBorder="1" applyAlignment="1">
      <alignment horizontal="center" vertical="center" wrapText="1"/>
      <protection/>
    </xf>
    <xf numFmtId="4" fontId="2" fillId="0" borderId="12" xfId="18" applyNumberFormat="1" applyFont="1" applyBorder="1" applyAlignment="1">
      <alignment horizontal="center" vertical="center" wrapText="1"/>
      <protection/>
    </xf>
    <xf numFmtId="4" fontId="2" fillId="0" borderId="12" xfId="20" applyNumberFormat="1" applyFont="1" applyFill="1" applyBorder="1" applyAlignment="1" applyProtection="1">
      <alignment horizontal="center" vertical="center" wrapText="1"/>
      <protection/>
    </xf>
    <xf numFmtId="1" fontId="26" fillId="0" borderId="12" xfId="18" applyNumberFormat="1" applyFont="1" applyBorder="1" applyAlignment="1">
      <alignment horizontal="center" vertical="center" wrapText="1"/>
      <protection/>
    </xf>
    <xf numFmtId="1" fontId="27" fillId="0" borderId="12" xfId="18" applyNumberFormat="1" applyFont="1" applyBorder="1" applyAlignment="1">
      <alignment horizontal="center" vertical="center" wrapText="1"/>
      <protection/>
    </xf>
    <xf numFmtId="1" fontId="26" fillId="0" borderId="12" xfId="18" applyNumberFormat="1" applyFont="1" applyFill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left" vertical="center" wrapText="1"/>
      <protection/>
    </xf>
    <xf numFmtId="0" fontId="28" fillId="0" borderId="12" xfId="17" applyFont="1" applyBorder="1" applyAlignment="1">
      <alignment horizontal="center" vertical="center" wrapText="1"/>
      <protection/>
    </xf>
    <xf numFmtId="3" fontId="2" fillId="0" borderId="12" xfId="17" applyNumberFormat="1" applyFont="1" applyFill="1" applyBorder="1" applyAlignment="1">
      <alignment horizontal="center" vertical="center" wrapText="1"/>
      <protection/>
    </xf>
    <xf numFmtId="4" fontId="2" fillId="0" borderId="12" xfId="17" applyNumberFormat="1" applyFont="1" applyBorder="1" applyAlignment="1">
      <alignment horizontal="center" vertical="center" wrapText="1"/>
      <protection/>
    </xf>
    <xf numFmtId="9" fontId="1" fillId="0" borderId="12" xfId="17" applyNumberFormat="1" applyFont="1" applyFill="1" applyBorder="1" applyAlignment="1">
      <alignment horizontal="center" vertical="center" wrapText="1"/>
      <protection/>
    </xf>
    <xf numFmtId="0" fontId="9" fillId="0" borderId="12" xfId="17" applyFont="1" applyBorder="1" applyAlignment="1">
      <alignment horizontal="left" vertical="center" wrapText="1"/>
      <protection/>
    </xf>
    <xf numFmtId="0" fontId="1" fillId="0" borderId="12" xfId="17" applyBorder="1">
      <alignment/>
      <protection/>
    </xf>
    <xf numFmtId="0" fontId="5" fillId="0" borderId="12" xfId="17" applyFont="1" applyBorder="1">
      <alignment/>
      <protection/>
    </xf>
    <xf numFmtId="4" fontId="5" fillId="0" borderId="12" xfId="17" applyNumberFormat="1" applyFont="1" applyBorder="1" applyAlignment="1">
      <alignment horizontal="center"/>
      <protection/>
    </xf>
    <xf numFmtId="0" fontId="5" fillId="0" borderId="12" xfId="17" applyFont="1" applyBorder="1" applyAlignment="1">
      <alignment horizontal="center"/>
      <protection/>
    </xf>
    <xf numFmtId="4" fontId="1" fillId="0" borderId="12" xfId="17" applyNumberFormat="1" applyBorder="1">
      <alignment/>
      <protection/>
    </xf>
    <xf numFmtId="0" fontId="1" fillId="0" borderId="1" xfId="17" applyFont="1" applyFill="1" applyBorder="1" applyAlignment="1">
      <alignment horizontal="left" vertical="center" wrapText="1"/>
      <protection/>
    </xf>
    <xf numFmtId="0" fontId="16" fillId="0" borderId="0" xfId="17" applyFont="1" applyBorder="1" applyAlignment="1">
      <alignment horizontal="left" vertical="center"/>
      <protection/>
    </xf>
    <xf numFmtId="0" fontId="1" fillId="0" borderId="0" xfId="17" applyFont="1" applyBorder="1" applyAlignment="1">
      <alignment/>
      <protection/>
    </xf>
    <xf numFmtId="0" fontId="1" fillId="0" borderId="0" xfId="17" applyFont="1" applyFill="1" applyBorder="1" applyAlignment="1">
      <alignment vertical="center" wrapText="1"/>
      <protection/>
    </xf>
    <xf numFmtId="0" fontId="14" fillId="0" borderId="0" xfId="17" applyFont="1" applyBorder="1" applyAlignment="1">
      <alignment vertical="center" wrapText="1"/>
      <protection/>
    </xf>
    <xf numFmtId="0" fontId="4" fillId="0" borderId="0" xfId="18" applyFont="1" applyBorder="1" applyAlignment="1">
      <alignment vertical="center" wrapText="1"/>
      <protection/>
    </xf>
    <xf numFmtId="0" fontId="1" fillId="0" borderId="0" xfId="17" applyFont="1" applyBorder="1" applyAlignment="1">
      <alignment wrapText="1"/>
      <protection/>
    </xf>
    <xf numFmtId="0" fontId="31" fillId="0" borderId="0" xfId="17" applyFont="1" applyBorder="1" applyAlignment="1">
      <alignment vertical="center" wrapText="1"/>
      <protection/>
    </xf>
    <xf numFmtId="0" fontId="31" fillId="0" borderId="0" xfId="17" applyFont="1" applyBorder="1" applyAlignment="1">
      <alignment wrapText="1"/>
      <protection/>
    </xf>
    <xf numFmtId="0" fontId="31" fillId="0" borderId="0" xfId="17" applyFont="1" applyBorder="1" applyAlignment="1">
      <alignment horizontal="left" vertical="top" wrapText="1"/>
      <protection/>
    </xf>
    <xf numFmtId="0" fontId="31" fillId="0" borderId="0" xfId="17" applyFont="1" applyBorder="1" applyAlignment="1">
      <alignment vertical="top" wrapText="1"/>
      <protection/>
    </xf>
    <xf numFmtId="0" fontId="4" fillId="0" borderId="0" xfId="18" applyFont="1" applyBorder="1" applyAlignment="1">
      <alignment horizontal="left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Border="1" applyAlignment="1">
      <alignment vertical="center" wrapText="1"/>
      <protection/>
    </xf>
    <xf numFmtId="0" fontId="9" fillId="0" borderId="13" xfId="18" applyFont="1" applyBorder="1" applyAlignment="1">
      <alignment vertical="center" wrapText="1"/>
      <protection/>
    </xf>
    <xf numFmtId="0" fontId="4" fillId="0" borderId="1" xfId="17" applyFont="1" applyBorder="1" applyAlignment="1">
      <alignment horizontal="right" vertical="center"/>
      <protection/>
    </xf>
    <xf numFmtId="0" fontId="34" fillId="0" borderId="1" xfId="17" applyFont="1" applyBorder="1" applyAlignment="1">
      <alignment horizontal="right" vertical="center"/>
      <protection/>
    </xf>
    <xf numFmtId="0" fontId="46" fillId="0" borderId="1" xfId="17" applyFont="1" applyBorder="1" applyAlignment="1">
      <alignment horizontal="right" vertical="center"/>
      <protection/>
    </xf>
    <xf numFmtId="0" fontId="24" fillId="0" borderId="1" xfId="17" applyFont="1" applyBorder="1" applyAlignment="1">
      <alignment horizontal="right" vertical="center"/>
      <protection/>
    </xf>
    <xf numFmtId="0" fontId="10" fillId="0" borderId="0" xfId="17" applyFont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75" zoomScaleNormal="75" workbookViewId="0" topLeftCell="A1">
      <selection activeCell="M9" sqref="M9"/>
    </sheetView>
  </sheetViews>
  <sheetFormatPr defaultColWidth="9.140625" defaultRowHeight="12.75"/>
  <cols>
    <col min="1" max="1" width="4.140625" style="1" customWidth="1"/>
    <col min="2" max="2" width="59.57421875" style="1" customWidth="1"/>
    <col min="3" max="3" width="9.140625" style="5" customWidth="1"/>
    <col min="4" max="7" width="8.7109375" style="1" customWidth="1"/>
    <col min="8" max="8" width="11.7109375" style="1" customWidth="1"/>
    <col min="9" max="9" width="8.7109375" style="1" customWidth="1"/>
    <col min="10" max="10" width="9.28125" style="1" bestFit="1" customWidth="1"/>
    <col min="11" max="16384" width="8.7109375" style="1" customWidth="1"/>
  </cols>
  <sheetData>
    <row r="1" spans="5:256" s="6" customFormat="1" ht="15">
      <c r="E1" s="1"/>
      <c r="G1" s="7" t="s">
        <v>283</v>
      </c>
      <c r="H1" s="1"/>
      <c r="IV1" s="1"/>
    </row>
    <row r="2" spans="1:10" ht="15" customHeight="1">
      <c r="A2" s="8" t="s">
        <v>0</v>
      </c>
      <c r="E2" s="9" t="s">
        <v>8</v>
      </c>
      <c r="G2" s="10" t="s">
        <v>9</v>
      </c>
      <c r="H2" s="10"/>
      <c r="I2" s="10"/>
      <c r="J2" s="10"/>
    </row>
    <row r="3" spans="1:10" ht="15" customHeight="1">
      <c r="A3" s="8"/>
      <c r="E3" s="11"/>
      <c r="G3" s="12"/>
      <c r="I3" s="13"/>
      <c r="J3" s="13"/>
    </row>
    <row r="4" spans="1:15" ht="33.75" customHeight="1">
      <c r="A4" s="14" t="s">
        <v>10</v>
      </c>
      <c r="B4" s="14" t="s">
        <v>11</v>
      </c>
      <c r="C4" s="15" t="s">
        <v>12</v>
      </c>
      <c r="D4" s="14" t="s">
        <v>13</v>
      </c>
      <c r="E4" s="14" t="s">
        <v>14</v>
      </c>
      <c r="F4" s="16" t="s">
        <v>15</v>
      </c>
      <c r="G4" s="17" t="s">
        <v>16</v>
      </c>
      <c r="H4" s="16" t="s">
        <v>17</v>
      </c>
      <c r="I4" s="18" t="s">
        <v>18</v>
      </c>
      <c r="J4" s="16" t="s">
        <v>19</v>
      </c>
      <c r="O4" s="19"/>
    </row>
    <row r="5" spans="1:10" s="20" customFormat="1" ht="9" customHeight="1">
      <c r="A5" s="14" t="s">
        <v>20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4" t="s">
        <v>29</v>
      </c>
    </row>
    <row r="6" spans="1:10" ht="39">
      <c r="A6" s="21" t="s">
        <v>20</v>
      </c>
      <c r="B6" s="255" t="s">
        <v>279</v>
      </c>
      <c r="C6" s="22"/>
      <c r="D6" s="23" t="s">
        <v>30</v>
      </c>
      <c r="E6" s="24">
        <v>250</v>
      </c>
      <c r="F6" s="25"/>
      <c r="G6" s="26">
        <f aca="true" t="shared" si="0" ref="G6:G24">(F6*I6)+F6</f>
        <v>0</v>
      </c>
      <c r="H6" s="26">
        <f aca="true" t="shared" si="1" ref="H6:H24">(E6*F6)</f>
        <v>0</v>
      </c>
      <c r="I6" s="27"/>
      <c r="J6" s="28">
        <f aca="true" t="shared" si="2" ref="J6:J24">(H6*I6)+H6</f>
        <v>0</v>
      </c>
    </row>
    <row r="7" spans="1:10" ht="24" customHeight="1">
      <c r="A7" s="21" t="s">
        <v>21</v>
      </c>
      <c r="B7" s="255" t="s">
        <v>31</v>
      </c>
      <c r="C7" s="22"/>
      <c r="D7" s="29" t="s">
        <v>30</v>
      </c>
      <c r="E7" s="30">
        <v>100</v>
      </c>
      <c r="F7" s="25"/>
      <c r="G7" s="31">
        <f t="shared" si="0"/>
        <v>0</v>
      </c>
      <c r="H7" s="26">
        <f t="shared" si="1"/>
        <v>0</v>
      </c>
      <c r="I7" s="27"/>
      <c r="J7" s="28">
        <f t="shared" si="2"/>
        <v>0</v>
      </c>
    </row>
    <row r="8" spans="1:10" ht="27" customHeight="1">
      <c r="A8" s="21" t="s">
        <v>22</v>
      </c>
      <c r="B8" s="255" t="s">
        <v>289</v>
      </c>
      <c r="C8" s="22"/>
      <c r="D8" s="29" t="s">
        <v>30</v>
      </c>
      <c r="E8" s="30">
        <v>1200</v>
      </c>
      <c r="F8" s="25"/>
      <c r="G8" s="31">
        <f t="shared" si="0"/>
        <v>0</v>
      </c>
      <c r="H8" s="26">
        <f t="shared" si="1"/>
        <v>0</v>
      </c>
      <c r="I8" s="27"/>
      <c r="J8" s="28">
        <f t="shared" si="2"/>
        <v>0</v>
      </c>
    </row>
    <row r="9" spans="1:10" ht="26.25">
      <c r="A9" s="21" t="s">
        <v>23</v>
      </c>
      <c r="B9" s="255" t="s">
        <v>286</v>
      </c>
      <c r="C9" s="22"/>
      <c r="D9" s="29" t="s">
        <v>30</v>
      </c>
      <c r="E9" s="30">
        <v>50</v>
      </c>
      <c r="F9" s="25"/>
      <c r="G9" s="31">
        <f t="shared" si="0"/>
        <v>0</v>
      </c>
      <c r="H9" s="26">
        <f t="shared" si="1"/>
        <v>0</v>
      </c>
      <c r="I9" s="27"/>
      <c r="J9" s="28">
        <f t="shared" si="2"/>
        <v>0</v>
      </c>
    </row>
    <row r="10" spans="1:10" ht="26.25">
      <c r="A10" s="21" t="s">
        <v>24</v>
      </c>
      <c r="B10" s="255" t="s">
        <v>285</v>
      </c>
      <c r="C10" s="22"/>
      <c r="D10" s="29" t="s">
        <v>32</v>
      </c>
      <c r="E10" s="30">
        <v>30</v>
      </c>
      <c r="F10" s="25"/>
      <c r="G10" s="31">
        <f t="shared" si="0"/>
        <v>0</v>
      </c>
      <c r="H10" s="26">
        <f t="shared" si="1"/>
        <v>0</v>
      </c>
      <c r="I10" s="27"/>
      <c r="J10" s="28">
        <f t="shared" si="2"/>
        <v>0</v>
      </c>
    </row>
    <row r="11" spans="1:10" ht="39">
      <c r="A11" s="21" t="s">
        <v>25</v>
      </c>
      <c r="B11" s="255" t="s">
        <v>33</v>
      </c>
      <c r="C11" s="22"/>
      <c r="D11" s="29" t="s">
        <v>34</v>
      </c>
      <c r="E11" s="30">
        <v>2</v>
      </c>
      <c r="F11" s="25"/>
      <c r="G11" s="31">
        <f t="shared" si="0"/>
        <v>0</v>
      </c>
      <c r="H11" s="26">
        <f t="shared" si="1"/>
        <v>0</v>
      </c>
      <c r="I11" s="27"/>
      <c r="J11" s="28">
        <f t="shared" si="2"/>
        <v>0</v>
      </c>
    </row>
    <row r="12" spans="1:10" ht="23.25" customHeight="1">
      <c r="A12" s="21" t="s">
        <v>26</v>
      </c>
      <c r="B12" s="255" t="s">
        <v>288</v>
      </c>
      <c r="C12" s="22"/>
      <c r="D12" s="29" t="s">
        <v>34</v>
      </c>
      <c r="E12" s="30">
        <v>3</v>
      </c>
      <c r="F12" s="25"/>
      <c r="G12" s="31">
        <f t="shared" si="0"/>
        <v>0</v>
      </c>
      <c r="H12" s="26">
        <f t="shared" si="1"/>
        <v>0</v>
      </c>
      <c r="I12" s="27"/>
      <c r="J12" s="28">
        <f t="shared" si="2"/>
        <v>0</v>
      </c>
    </row>
    <row r="13" spans="1:10" ht="24" customHeight="1">
      <c r="A13" s="21" t="s">
        <v>27</v>
      </c>
      <c r="B13" s="255" t="s">
        <v>280</v>
      </c>
      <c r="C13" s="22"/>
      <c r="D13" s="29" t="s">
        <v>30</v>
      </c>
      <c r="E13" s="30">
        <v>50</v>
      </c>
      <c r="F13" s="25"/>
      <c r="G13" s="31">
        <f t="shared" si="0"/>
        <v>0</v>
      </c>
      <c r="H13" s="26">
        <f t="shared" si="1"/>
        <v>0</v>
      </c>
      <c r="I13" s="27"/>
      <c r="J13" s="28">
        <f t="shared" si="2"/>
        <v>0</v>
      </c>
    </row>
    <row r="14" spans="1:10" ht="39">
      <c r="A14" s="21" t="s">
        <v>28</v>
      </c>
      <c r="B14" s="255" t="s">
        <v>284</v>
      </c>
      <c r="C14" s="22"/>
      <c r="D14" s="29" t="s">
        <v>30</v>
      </c>
      <c r="E14" s="30">
        <v>40</v>
      </c>
      <c r="F14" s="25"/>
      <c r="G14" s="31">
        <f t="shared" si="0"/>
        <v>0</v>
      </c>
      <c r="H14" s="26">
        <f t="shared" si="1"/>
        <v>0</v>
      </c>
      <c r="I14" s="27"/>
      <c r="J14" s="28">
        <f t="shared" si="2"/>
        <v>0</v>
      </c>
    </row>
    <row r="15" spans="1:10" ht="24.75" customHeight="1">
      <c r="A15" s="21" t="s">
        <v>29</v>
      </c>
      <c r="B15" s="255" t="s">
        <v>35</v>
      </c>
      <c r="C15" s="22"/>
      <c r="D15" s="29" t="s">
        <v>30</v>
      </c>
      <c r="E15" s="30">
        <v>40</v>
      </c>
      <c r="F15" s="25"/>
      <c r="G15" s="31">
        <f t="shared" si="0"/>
        <v>0</v>
      </c>
      <c r="H15" s="26">
        <f t="shared" si="1"/>
        <v>0</v>
      </c>
      <c r="I15" s="27"/>
      <c r="J15" s="28">
        <f t="shared" si="2"/>
        <v>0</v>
      </c>
    </row>
    <row r="16" spans="1:10" ht="12.75">
      <c r="A16" s="21" t="s">
        <v>36</v>
      </c>
      <c r="B16" s="255" t="s">
        <v>37</v>
      </c>
      <c r="C16" s="22"/>
      <c r="D16" s="29" t="s">
        <v>30</v>
      </c>
      <c r="E16" s="30">
        <v>30</v>
      </c>
      <c r="F16" s="25"/>
      <c r="G16" s="31">
        <f t="shared" si="0"/>
        <v>0</v>
      </c>
      <c r="H16" s="26">
        <f t="shared" si="1"/>
        <v>0</v>
      </c>
      <c r="I16" s="27"/>
      <c r="J16" s="28">
        <f t="shared" si="2"/>
        <v>0</v>
      </c>
    </row>
    <row r="17" spans="1:10" ht="30" customHeight="1">
      <c r="A17" s="21" t="s">
        <v>38</v>
      </c>
      <c r="B17" s="255" t="s">
        <v>281</v>
      </c>
      <c r="C17" s="22"/>
      <c r="D17" s="29" t="s">
        <v>30</v>
      </c>
      <c r="E17" s="30">
        <v>30</v>
      </c>
      <c r="F17" s="25"/>
      <c r="G17" s="31">
        <f t="shared" si="0"/>
        <v>0</v>
      </c>
      <c r="H17" s="26">
        <f t="shared" si="1"/>
        <v>0</v>
      </c>
      <c r="I17" s="27"/>
      <c r="J17" s="28">
        <f t="shared" si="2"/>
        <v>0</v>
      </c>
    </row>
    <row r="18" spans="1:10" ht="26.25">
      <c r="A18" s="21" t="s">
        <v>39</v>
      </c>
      <c r="B18" s="255" t="s">
        <v>290</v>
      </c>
      <c r="C18" s="22"/>
      <c r="D18" s="29" t="s">
        <v>30</v>
      </c>
      <c r="E18" s="30">
        <v>10</v>
      </c>
      <c r="F18" s="25"/>
      <c r="G18" s="31">
        <f t="shared" si="0"/>
        <v>0</v>
      </c>
      <c r="H18" s="26">
        <f t="shared" si="1"/>
        <v>0</v>
      </c>
      <c r="I18" s="27"/>
      <c r="J18" s="28">
        <f t="shared" si="2"/>
        <v>0</v>
      </c>
    </row>
    <row r="19" spans="1:10" ht="12.75">
      <c r="A19" s="21" t="s">
        <v>40</v>
      </c>
      <c r="B19" s="255" t="s">
        <v>41</v>
      </c>
      <c r="C19" s="22"/>
      <c r="D19" s="29" t="s">
        <v>30</v>
      </c>
      <c r="E19" s="30">
        <v>10</v>
      </c>
      <c r="F19" s="25"/>
      <c r="G19" s="31">
        <f t="shared" si="0"/>
        <v>0</v>
      </c>
      <c r="H19" s="26">
        <f t="shared" si="1"/>
        <v>0</v>
      </c>
      <c r="I19" s="27"/>
      <c r="J19" s="28">
        <f t="shared" si="2"/>
        <v>0</v>
      </c>
    </row>
    <row r="20" spans="1:10" ht="12.75">
      <c r="A20" s="21" t="s">
        <v>42</v>
      </c>
      <c r="B20" s="255" t="s">
        <v>287</v>
      </c>
      <c r="C20" s="22"/>
      <c r="D20" s="29" t="s">
        <v>30</v>
      </c>
      <c r="E20" s="30">
        <v>15</v>
      </c>
      <c r="F20" s="25"/>
      <c r="G20" s="31">
        <f t="shared" si="0"/>
        <v>0</v>
      </c>
      <c r="H20" s="26">
        <f t="shared" si="1"/>
        <v>0</v>
      </c>
      <c r="I20" s="27"/>
      <c r="J20" s="28">
        <f t="shared" si="2"/>
        <v>0</v>
      </c>
    </row>
    <row r="21" spans="1:10" ht="12.75">
      <c r="A21" s="21" t="s">
        <v>43</v>
      </c>
      <c r="B21" s="255" t="s">
        <v>44</v>
      </c>
      <c r="C21" s="22"/>
      <c r="D21" s="32" t="s">
        <v>30</v>
      </c>
      <c r="E21" s="33">
        <v>15</v>
      </c>
      <c r="F21" s="25"/>
      <c r="G21" s="34">
        <f t="shared" si="0"/>
        <v>0</v>
      </c>
      <c r="H21" s="26">
        <f t="shared" si="1"/>
        <v>0</v>
      </c>
      <c r="I21" s="27"/>
      <c r="J21" s="28">
        <f t="shared" si="2"/>
        <v>0</v>
      </c>
    </row>
    <row r="22" spans="1:10" ht="12.75">
      <c r="A22" s="21" t="s">
        <v>45</v>
      </c>
      <c r="B22" s="255" t="s">
        <v>46</v>
      </c>
      <c r="C22" s="22"/>
      <c r="D22" s="32" t="s">
        <v>30</v>
      </c>
      <c r="E22" s="33">
        <v>600</v>
      </c>
      <c r="F22" s="25"/>
      <c r="G22" s="34">
        <f t="shared" si="0"/>
        <v>0</v>
      </c>
      <c r="H22" s="26">
        <f t="shared" si="1"/>
        <v>0</v>
      </c>
      <c r="I22" s="27"/>
      <c r="J22" s="28">
        <f t="shared" si="2"/>
        <v>0</v>
      </c>
    </row>
    <row r="23" spans="1:10" ht="12.75">
      <c r="A23" s="21" t="s">
        <v>47</v>
      </c>
      <c r="B23" s="255" t="s">
        <v>48</v>
      </c>
      <c r="C23" s="22"/>
      <c r="D23" s="32" t="s">
        <v>30</v>
      </c>
      <c r="E23" s="33">
        <v>7</v>
      </c>
      <c r="F23" s="25"/>
      <c r="G23" s="34">
        <f t="shared" si="0"/>
        <v>0</v>
      </c>
      <c r="H23" s="26">
        <f t="shared" si="1"/>
        <v>0</v>
      </c>
      <c r="I23" s="27"/>
      <c r="J23" s="28">
        <f t="shared" si="2"/>
        <v>0</v>
      </c>
    </row>
    <row r="24" spans="1:10" ht="12.75">
      <c r="A24" s="21" t="s">
        <v>49</v>
      </c>
      <c r="B24" s="255" t="s">
        <v>50</v>
      </c>
      <c r="C24" s="22"/>
      <c r="D24" s="32" t="s">
        <v>30</v>
      </c>
      <c r="E24" s="33">
        <v>12</v>
      </c>
      <c r="F24" s="25"/>
      <c r="G24" s="34">
        <f t="shared" si="0"/>
        <v>0</v>
      </c>
      <c r="H24" s="26">
        <f t="shared" si="1"/>
        <v>0</v>
      </c>
      <c r="I24" s="27"/>
      <c r="J24" s="28">
        <f t="shared" si="2"/>
        <v>0</v>
      </c>
    </row>
    <row r="25" spans="1:10" ht="18" customHeight="1">
      <c r="A25" s="35"/>
      <c r="B25" s="36" t="s">
        <v>51</v>
      </c>
      <c r="C25" s="37"/>
      <c r="D25" s="38"/>
      <c r="E25" s="38"/>
      <c r="F25" s="39"/>
      <c r="G25" s="38"/>
      <c r="H25" s="40">
        <f>SUM(H6:H24)</f>
        <v>0</v>
      </c>
      <c r="I25" s="41"/>
      <c r="J25" s="40">
        <f>SUM(J6:J24)</f>
        <v>0</v>
      </c>
    </row>
    <row r="26" spans="1:10" ht="17.25" customHeight="1">
      <c r="A26" s="42"/>
      <c r="B26" s="43"/>
      <c r="C26" s="44"/>
      <c r="D26" s="45"/>
      <c r="E26" s="45"/>
      <c r="F26" s="46"/>
      <c r="G26" s="47" t="s">
        <v>52</v>
      </c>
      <c r="H26" s="48"/>
      <c r="I26" s="49">
        <f>J25-H25</f>
        <v>0</v>
      </c>
      <c r="J26" s="50"/>
    </row>
    <row r="27" spans="1:10" ht="17.25" customHeight="1">
      <c r="A27" s="51"/>
      <c r="B27" s="256" t="s">
        <v>53</v>
      </c>
      <c r="C27" s="256"/>
      <c r="D27" s="256"/>
      <c r="E27" s="256"/>
      <c r="F27" s="256"/>
      <c r="G27" s="256"/>
      <c r="H27" s="256"/>
      <c r="I27" s="256"/>
      <c r="J27" s="256"/>
    </row>
    <row r="28" spans="1:10" ht="12.75">
      <c r="A28" s="51"/>
      <c r="B28" s="52"/>
      <c r="C28" s="53"/>
      <c r="D28" s="52"/>
      <c r="E28" s="54"/>
      <c r="F28" s="52"/>
      <c r="G28" s="52"/>
      <c r="H28" s="52"/>
      <c r="I28" s="52"/>
      <c r="J28" s="54"/>
    </row>
  </sheetData>
  <mergeCells count="1">
    <mergeCell ref="B27:J27"/>
  </mergeCells>
  <printOptions/>
  <pageMargins left="0.39375" right="0.39375" top="0" bottom="0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E17" sqref="E17"/>
    </sheetView>
  </sheetViews>
  <sheetFormatPr defaultColWidth="9.140625" defaultRowHeight="12.75"/>
  <cols>
    <col min="1" max="1" width="5.140625" style="1" customWidth="1"/>
    <col min="2" max="2" width="42.00390625" style="1" customWidth="1"/>
    <col min="3" max="3" width="3.7109375" style="1" customWidth="1"/>
    <col min="4" max="4" width="5.57421875" style="1" customWidth="1"/>
    <col min="5" max="5" width="4.7109375" style="1" customWidth="1"/>
    <col min="6" max="6" width="8.00390625" style="1" customWidth="1"/>
    <col min="7" max="8" width="7.8515625" style="1" customWidth="1"/>
    <col min="9" max="9" width="7.00390625" style="1" customWidth="1"/>
    <col min="10" max="10" width="7.8515625" style="1" customWidth="1"/>
    <col min="11" max="11" width="11.140625" style="1" customWidth="1"/>
    <col min="12" max="12" width="7.421875" style="168" customWidth="1"/>
    <col min="13" max="13" width="6.00390625" style="168" customWidth="1"/>
    <col min="14" max="14" width="5.8515625" style="168" customWidth="1"/>
    <col min="15" max="16384" width="8.7109375" style="1" customWidth="1"/>
  </cols>
  <sheetData>
    <row r="1" spans="1:13" ht="15">
      <c r="A1" s="6"/>
      <c r="B1" s="198" t="s">
        <v>7</v>
      </c>
      <c r="C1" s="6"/>
      <c r="D1" s="6"/>
      <c r="E1" s="6"/>
      <c r="F1" s="6"/>
      <c r="G1" s="6"/>
      <c r="H1" s="6"/>
      <c r="I1" s="6"/>
      <c r="J1" s="6"/>
      <c r="K1" s="115" t="s">
        <v>269</v>
      </c>
      <c r="L1" s="217"/>
      <c r="M1" s="217"/>
    </row>
    <row r="2" spans="1:13" ht="15">
      <c r="A2" s="199"/>
      <c r="B2" s="6"/>
      <c r="C2" s="6"/>
      <c r="D2" s="6"/>
      <c r="E2" s="6"/>
      <c r="F2" s="6"/>
      <c r="G2" s="6"/>
      <c r="H2" s="6"/>
      <c r="I2" s="6"/>
      <c r="J2" s="6"/>
      <c r="K2" s="6"/>
      <c r="L2" s="217"/>
      <c r="M2" s="217"/>
    </row>
    <row r="3" spans="1:13" ht="48">
      <c r="A3" s="218" t="s">
        <v>88</v>
      </c>
      <c r="B3" s="218" t="s">
        <v>11</v>
      </c>
      <c r="C3" s="218" t="s">
        <v>262</v>
      </c>
      <c r="D3" s="219" t="s">
        <v>12</v>
      </c>
      <c r="E3" s="218" t="s">
        <v>84</v>
      </c>
      <c r="F3" s="218" t="s">
        <v>15</v>
      </c>
      <c r="G3" s="218" t="s">
        <v>16</v>
      </c>
      <c r="H3" s="218" t="s">
        <v>17</v>
      </c>
      <c r="I3" s="218" t="s">
        <v>18</v>
      </c>
      <c r="J3" s="218" t="s">
        <v>19</v>
      </c>
      <c r="K3" s="218" t="s">
        <v>59</v>
      </c>
      <c r="L3" s="220"/>
      <c r="M3" s="220"/>
    </row>
    <row r="4" spans="1:14" s="20" customFormat="1" ht="8.25">
      <c r="A4" s="201" t="s">
        <v>20</v>
      </c>
      <c r="B4" s="201" t="s">
        <v>21</v>
      </c>
      <c r="C4" s="201" t="s">
        <v>22</v>
      </c>
      <c r="D4" s="201" t="s">
        <v>23</v>
      </c>
      <c r="E4" s="201" t="s">
        <v>24</v>
      </c>
      <c r="F4" s="201" t="s">
        <v>25</v>
      </c>
      <c r="G4" s="201" t="s">
        <v>26</v>
      </c>
      <c r="H4" s="201" t="s">
        <v>27</v>
      </c>
      <c r="I4" s="201" t="s">
        <v>28</v>
      </c>
      <c r="J4" s="201" t="s">
        <v>29</v>
      </c>
      <c r="K4" s="201" t="s">
        <v>36</v>
      </c>
      <c r="L4" s="221"/>
      <c r="M4" s="221"/>
      <c r="N4" s="221"/>
    </row>
    <row r="5" spans="1:14" ht="146.25" customHeight="1">
      <c r="A5" s="206" t="s">
        <v>20</v>
      </c>
      <c r="B5" s="222" t="s">
        <v>270</v>
      </c>
      <c r="C5" s="206" t="s">
        <v>30</v>
      </c>
      <c r="D5" s="206"/>
      <c r="E5" s="206">
        <v>30</v>
      </c>
      <c r="F5" s="207"/>
      <c r="G5" s="207">
        <f>(F5*I5)+F5</f>
        <v>0</v>
      </c>
      <c r="H5" s="207">
        <f>E5*F5</f>
        <v>0</v>
      </c>
      <c r="I5" s="27"/>
      <c r="J5" s="207">
        <f>(H5*I5)+H5</f>
        <v>0</v>
      </c>
      <c r="K5" s="206" t="s">
        <v>263</v>
      </c>
      <c r="L5" s="274" t="s">
        <v>264</v>
      </c>
      <c r="M5" s="274"/>
      <c r="N5" s="274"/>
    </row>
    <row r="6" spans="1:14" ht="24.75" customHeight="1">
      <c r="A6" s="206" t="s">
        <v>21</v>
      </c>
      <c r="B6" s="223" t="s">
        <v>271</v>
      </c>
      <c r="C6" s="206" t="s">
        <v>30</v>
      </c>
      <c r="D6" s="206"/>
      <c r="E6" s="206">
        <v>8</v>
      </c>
      <c r="F6" s="207"/>
      <c r="G6" s="207">
        <f>(F6*I6)+F6</f>
        <v>0</v>
      </c>
      <c r="H6" s="224">
        <f>E6*F6</f>
        <v>0</v>
      </c>
      <c r="I6" s="27"/>
      <c r="J6" s="207">
        <f>(H6*I6)+H6</f>
        <v>0</v>
      </c>
      <c r="K6" s="206" t="s">
        <v>266</v>
      </c>
      <c r="L6" s="274" t="s">
        <v>267</v>
      </c>
      <c r="M6" s="274"/>
      <c r="N6" s="274"/>
    </row>
    <row r="7" spans="1:14" ht="20.25" customHeight="1">
      <c r="A7" s="206" t="s">
        <v>22</v>
      </c>
      <c r="B7" s="225" t="s">
        <v>272</v>
      </c>
      <c r="C7" s="206" t="s">
        <v>30</v>
      </c>
      <c r="D7" s="206"/>
      <c r="E7" s="206">
        <v>8</v>
      </c>
      <c r="F7" s="207"/>
      <c r="G7" s="207">
        <f>(F7*I7)+F7</f>
        <v>0</v>
      </c>
      <c r="H7" s="224">
        <f>E7*F7</f>
        <v>0</v>
      </c>
      <c r="I7" s="27"/>
      <c r="J7" s="207">
        <f>(H7*I7)+H7</f>
        <v>0</v>
      </c>
      <c r="K7" s="206" t="s">
        <v>266</v>
      </c>
      <c r="L7" s="274" t="s">
        <v>267</v>
      </c>
      <c r="M7" s="274"/>
      <c r="N7" s="274"/>
    </row>
    <row r="8" spans="1:14" ht="30.75" customHeight="1">
      <c r="A8" s="206" t="s">
        <v>23</v>
      </c>
      <c r="B8" s="225" t="s">
        <v>273</v>
      </c>
      <c r="C8" s="206" t="s">
        <v>30</v>
      </c>
      <c r="D8" s="206"/>
      <c r="E8" s="209">
        <v>5</v>
      </c>
      <c r="F8" s="207"/>
      <c r="G8" s="207">
        <f>(F8*I8)+F8</f>
        <v>0</v>
      </c>
      <c r="H8" s="224">
        <f>E8*F8</f>
        <v>0</v>
      </c>
      <c r="I8" s="27"/>
      <c r="J8" s="207">
        <f>(H8*I8)+H8</f>
        <v>0</v>
      </c>
      <c r="K8" s="206" t="s">
        <v>266</v>
      </c>
      <c r="L8" s="274" t="s">
        <v>267</v>
      </c>
      <c r="M8" s="274"/>
      <c r="N8" s="274"/>
    </row>
    <row r="9" spans="1:11" ht="12.75">
      <c r="A9" s="272" t="s">
        <v>51</v>
      </c>
      <c r="B9" s="272"/>
      <c r="C9" s="272"/>
      <c r="D9" s="272"/>
      <c r="E9" s="272"/>
      <c r="F9" s="272"/>
      <c r="G9" s="272"/>
      <c r="H9" s="226">
        <f>SUM(H5:H8)</f>
        <v>0</v>
      </c>
      <c r="I9" s="216"/>
      <c r="J9" s="226">
        <f>SUM(J5:J8)</f>
        <v>0</v>
      </c>
      <c r="K9" s="227"/>
    </row>
    <row r="10" spans="1:11" ht="12.75">
      <c r="A10" s="228"/>
      <c r="B10" s="228"/>
      <c r="D10" s="228"/>
      <c r="F10" s="273" t="s">
        <v>52</v>
      </c>
      <c r="G10" s="273"/>
      <c r="H10" s="273"/>
      <c r="I10" s="216">
        <f>J9-H9</f>
        <v>0</v>
      </c>
      <c r="J10" s="229"/>
      <c r="K10" s="230"/>
    </row>
    <row r="11" spans="1:11" ht="12.75">
      <c r="A11" s="228"/>
      <c r="B11" s="228"/>
      <c r="C11" s="228"/>
      <c r="D11" s="228"/>
      <c r="E11" s="228"/>
      <c r="F11" s="228"/>
      <c r="G11" s="228"/>
      <c r="H11" s="229"/>
      <c r="I11" s="231"/>
      <c r="J11" s="229"/>
      <c r="K11" s="230"/>
    </row>
    <row r="12" ht="12" customHeight="1"/>
    <row r="13" spans="1:2" ht="12.75">
      <c r="A13" s="168"/>
      <c r="B13" s="168"/>
    </row>
    <row r="14" spans="1:2" ht="12.75">
      <c r="A14" s="168"/>
      <c r="B14" s="168"/>
    </row>
    <row r="15" spans="1:2" ht="18" customHeight="1">
      <c r="A15" s="168"/>
      <c r="B15" s="168"/>
    </row>
    <row r="16" spans="1:2" ht="12.75">
      <c r="A16" s="168"/>
      <c r="B16" s="168"/>
    </row>
    <row r="17" spans="1:2" ht="12.75">
      <c r="A17" s="168"/>
      <c r="B17" s="168"/>
    </row>
    <row r="18" spans="1:2" ht="12.75">
      <c r="A18" s="168"/>
      <c r="B18" s="168"/>
    </row>
    <row r="19" spans="1:2" ht="12.75">
      <c r="A19" s="168"/>
      <c r="B19" s="168"/>
    </row>
    <row r="20" spans="1:2" ht="12.75">
      <c r="A20" s="168"/>
      <c r="B20" s="168"/>
    </row>
    <row r="21" spans="1:2" ht="12.75">
      <c r="A21" s="168"/>
      <c r="B21" s="168"/>
    </row>
  </sheetData>
  <mergeCells count="6">
    <mergeCell ref="A9:G9"/>
    <mergeCell ref="F10:H10"/>
    <mergeCell ref="L5:N5"/>
    <mergeCell ref="L6:N6"/>
    <mergeCell ref="L7:N7"/>
    <mergeCell ref="L8:N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workbookViewId="0" topLeftCell="B1">
      <selection activeCell="M11" sqref="M11"/>
    </sheetView>
  </sheetViews>
  <sheetFormatPr defaultColWidth="9.140625" defaultRowHeight="12.75"/>
  <cols>
    <col min="1" max="1" width="8.7109375" style="1" customWidth="1"/>
    <col min="2" max="2" width="3.7109375" style="1" customWidth="1"/>
    <col min="3" max="3" width="50.140625" style="1" customWidth="1"/>
    <col min="4" max="4" width="6.140625" style="1" customWidth="1"/>
    <col min="5" max="5" width="5.7109375" style="1" customWidth="1"/>
    <col min="6" max="6" width="5.57421875" style="1" customWidth="1"/>
    <col min="7" max="7" width="7.421875" style="1" customWidth="1"/>
    <col min="8" max="8" width="7.57421875" style="1" customWidth="1"/>
    <col min="9" max="9" width="7.8515625" style="1" customWidth="1"/>
    <col min="10" max="10" width="5.421875" style="1" customWidth="1"/>
    <col min="11" max="11" width="9.28125" style="1" customWidth="1"/>
    <col min="12" max="12" width="8.421875" style="55" customWidth="1"/>
    <col min="13" max="13" width="11.00390625" style="20" customWidth="1"/>
    <col min="14" max="16384" width="8.7109375" style="1" customWidth="1"/>
  </cols>
  <sheetData>
    <row r="2" spans="2:12" ht="14.25">
      <c r="B2" s="56" t="s">
        <v>54</v>
      </c>
      <c r="C2" s="56"/>
      <c r="K2" s="57"/>
      <c r="L2" s="58" t="s">
        <v>55</v>
      </c>
    </row>
    <row r="3" spans="12:14" ht="12.75">
      <c r="L3" s="257"/>
      <c r="M3" s="257"/>
      <c r="N3" s="257"/>
    </row>
    <row r="4" spans="2:13" s="56" customFormat="1" ht="38.25">
      <c r="B4" s="59" t="s">
        <v>56</v>
      </c>
      <c r="C4" s="59" t="s">
        <v>11</v>
      </c>
      <c r="D4" s="60" t="s">
        <v>12</v>
      </c>
      <c r="E4" s="14" t="s">
        <v>57</v>
      </c>
      <c r="F4" s="14" t="s">
        <v>58</v>
      </c>
      <c r="G4" s="16" t="s">
        <v>15</v>
      </c>
      <c r="H4" s="17" t="s">
        <v>16</v>
      </c>
      <c r="I4" s="16" t="s">
        <v>17</v>
      </c>
      <c r="J4" s="18" t="s">
        <v>18</v>
      </c>
      <c r="K4" s="16" t="s">
        <v>19</v>
      </c>
      <c r="L4" s="61" t="s">
        <v>59</v>
      </c>
      <c r="M4" s="62"/>
    </row>
    <row r="5" spans="2:12" ht="12.75">
      <c r="B5" s="59" t="s">
        <v>20</v>
      </c>
      <c r="C5" s="59" t="s">
        <v>21</v>
      </c>
      <c r="D5" s="59" t="s">
        <v>22</v>
      </c>
      <c r="E5" s="59" t="s">
        <v>23</v>
      </c>
      <c r="F5" s="59" t="s">
        <v>24</v>
      </c>
      <c r="G5" s="59" t="s">
        <v>25</v>
      </c>
      <c r="H5" s="59" t="s">
        <v>26</v>
      </c>
      <c r="I5" s="59" t="s">
        <v>27</v>
      </c>
      <c r="J5" s="59" t="s">
        <v>28</v>
      </c>
      <c r="K5" s="59" t="s">
        <v>29</v>
      </c>
      <c r="L5" s="59" t="s">
        <v>36</v>
      </c>
    </row>
    <row r="6" spans="2:13" ht="26.25" customHeight="1">
      <c r="B6" s="63" t="s">
        <v>20</v>
      </c>
      <c r="C6" s="64" t="s">
        <v>60</v>
      </c>
      <c r="D6" s="65"/>
      <c r="E6" s="23" t="s">
        <v>61</v>
      </c>
      <c r="F6" s="66">
        <v>8</v>
      </c>
      <c r="G6" s="25"/>
      <c r="H6" s="26">
        <f aca="true" t="shared" si="0" ref="H6:H12">(G6*J6)+G6</f>
        <v>0</v>
      </c>
      <c r="I6" s="26">
        <f aca="true" t="shared" si="1" ref="I6:I12">(F6*G6)</f>
        <v>0</v>
      </c>
      <c r="J6" s="27"/>
      <c r="K6" s="28">
        <f aca="true" t="shared" si="2" ref="K6:K12">(I6*J6)+I6</f>
        <v>0</v>
      </c>
      <c r="L6" s="67" t="s">
        <v>62</v>
      </c>
      <c r="M6" s="68" t="s">
        <v>63</v>
      </c>
    </row>
    <row r="7" spans="2:13" ht="19.5" customHeight="1">
      <c r="B7" s="63" t="s">
        <v>21</v>
      </c>
      <c r="C7" s="69" t="s">
        <v>64</v>
      </c>
      <c r="D7" s="65"/>
      <c r="E7" s="70" t="s">
        <v>61</v>
      </c>
      <c r="F7" s="70">
        <v>5</v>
      </c>
      <c r="G7" s="25"/>
      <c r="H7" s="26">
        <f t="shared" si="0"/>
        <v>0</v>
      </c>
      <c r="I7" s="26">
        <f t="shared" si="1"/>
        <v>0</v>
      </c>
      <c r="J7" s="27"/>
      <c r="K7" s="28">
        <f t="shared" si="2"/>
        <v>0</v>
      </c>
      <c r="L7" s="67" t="s">
        <v>62</v>
      </c>
      <c r="M7" s="68" t="s">
        <v>63</v>
      </c>
    </row>
    <row r="8" spans="2:13" ht="21" customHeight="1">
      <c r="B8" s="63" t="s">
        <v>22</v>
      </c>
      <c r="C8" s="69" t="s">
        <v>65</v>
      </c>
      <c r="D8" s="65"/>
      <c r="E8" s="70" t="s">
        <v>61</v>
      </c>
      <c r="F8" s="70">
        <v>5</v>
      </c>
      <c r="G8" s="25"/>
      <c r="H8" s="26">
        <f t="shared" si="0"/>
        <v>0</v>
      </c>
      <c r="I8" s="26">
        <f t="shared" si="1"/>
        <v>0</v>
      </c>
      <c r="J8" s="27"/>
      <c r="K8" s="28">
        <f t="shared" si="2"/>
        <v>0</v>
      </c>
      <c r="L8" s="67" t="s">
        <v>62</v>
      </c>
      <c r="M8" s="68" t="s">
        <v>63</v>
      </c>
    </row>
    <row r="9" spans="2:13" ht="18" customHeight="1">
      <c r="B9" s="63" t="s">
        <v>23</v>
      </c>
      <c r="C9" s="69" t="s">
        <v>66</v>
      </c>
      <c r="D9" s="65"/>
      <c r="E9" s="70" t="s">
        <v>61</v>
      </c>
      <c r="F9" s="70">
        <v>5</v>
      </c>
      <c r="G9" s="25"/>
      <c r="H9" s="26">
        <f t="shared" si="0"/>
        <v>0</v>
      </c>
      <c r="I9" s="26">
        <f t="shared" si="1"/>
        <v>0</v>
      </c>
      <c r="J9" s="27"/>
      <c r="K9" s="28">
        <f t="shared" si="2"/>
        <v>0</v>
      </c>
      <c r="L9" s="67" t="s">
        <v>62</v>
      </c>
      <c r="M9" s="68" t="s">
        <v>63</v>
      </c>
    </row>
    <row r="10" spans="2:13" ht="16.5" customHeight="1">
      <c r="B10" s="63" t="s">
        <v>24</v>
      </c>
      <c r="C10" s="69" t="s">
        <v>67</v>
      </c>
      <c r="D10" s="65"/>
      <c r="E10" s="70" t="s">
        <v>61</v>
      </c>
      <c r="F10" s="70">
        <v>8</v>
      </c>
      <c r="G10" s="25"/>
      <c r="H10" s="26">
        <f t="shared" si="0"/>
        <v>0</v>
      </c>
      <c r="I10" s="26">
        <f t="shared" si="1"/>
        <v>0</v>
      </c>
      <c r="J10" s="27"/>
      <c r="K10" s="28">
        <f t="shared" si="2"/>
        <v>0</v>
      </c>
      <c r="L10" s="67" t="s">
        <v>62</v>
      </c>
      <c r="M10" s="68" t="s">
        <v>63</v>
      </c>
    </row>
    <row r="11" spans="2:13" ht="51" customHeight="1">
      <c r="B11" s="63" t="s">
        <v>25</v>
      </c>
      <c r="C11" s="71" t="s">
        <v>68</v>
      </c>
      <c r="D11" s="65"/>
      <c r="E11" s="70" t="s">
        <v>61</v>
      </c>
      <c r="F11" s="70">
        <v>6</v>
      </c>
      <c r="G11" s="25"/>
      <c r="H11" s="26">
        <f t="shared" si="0"/>
        <v>0</v>
      </c>
      <c r="I11" s="26">
        <f t="shared" si="1"/>
        <v>0</v>
      </c>
      <c r="J11" s="27"/>
      <c r="K11" s="28">
        <f t="shared" si="2"/>
        <v>0</v>
      </c>
      <c r="L11" s="67" t="s">
        <v>69</v>
      </c>
      <c r="M11" s="68" t="s">
        <v>70</v>
      </c>
    </row>
    <row r="12" spans="2:13" ht="93.75" customHeight="1">
      <c r="B12" s="63" t="s">
        <v>26</v>
      </c>
      <c r="C12" s="72" t="s">
        <v>71</v>
      </c>
      <c r="D12" s="65"/>
      <c r="E12" s="70" t="s">
        <v>30</v>
      </c>
      <c r="F12" s="70">
        <v>840</v>
      </c>
      <c r="G12" s="25"/>
      <c r="H12" s="26">
        <f t="shared" si="0"/>
        <v>0</v>
      </c>
      <c r="I12" s="26">
        <f t="shared" si="1"/>
        <v>0</v>
      </c>
      <c r="J12" s="27"/>
      <c r="K12" s="28">
        <f t="shared" si="2"/>
        <v>0</v>
      </c>
      <c r="L12" s="73" t="s">
        <v>72</v>
      </c>
      <c r="M12" s="74" t="s">
        <v>73</v>
      </c>
    </row>
    <row r="13" spans="2:11" ht="33.75" customHeight="1">
      <c r="B13" s="65" t="s">
        <v>74</v>
      </c>
      <c r="C13" s="75" t="s">
        <v>75</v>
      </c>
      <c r="D13" s="75"/>
      <c r="E13" s="65"/>
      <c r="F13" s="65"/>
      <c r="G13" s="65"/>
      <c r="H13" s="65"/>
      <c r="I13" s="76">
        <f>SUM(I6:I12)</f>
        <v>0</v>
      </c>
      <c r="J13" s="76"/>
      <c r="K13" s="76">
        <f>SUM(K6:K12)</f>
        <v>0</v>
      </c>
    </row>
    <row r="15" spans="3:9" ht="29.25" customHeight="1">
      <c r="C15" s="258" t="s">
        <v>76</v>
      </c>
      <c r="D15" s="258"/>
      <c r="E15" s="258"/>
      <c r="F15" s="258"/>
      <c r="G15" s="258"/>
      <c r="H15" s="258"/>
      <c r="I15" s="258"/>
    </row>
    <row r="16" spans="3:12" ht="50.25" customHeight="1">
      <c r="C16" s="259" t="s">
        <v>77</v>
      </c>
      <c r="D16" s="259"/>
      <c r="E16" s="259"/>
      <c r="F16" s="259"/>
      <c r="G16" s="259"/>
      <c r="H16" s="259"/>
      <c r="I16" s="259"/>
      <c r="J16" s="259"/>
      <c r="K16" s="259"/>
      <c r="L16" s="259"/>
    </row>
  </sheetData>
  <mergeCells count="3">
    <mergeCell ref="L3:N3"/>
    <mergeCell ref="C15:I15"/>
    <mergeCell ref="C16:L16"/>
  </mergeCells>
  <printOptions/>
  <pageMargins left="0.19652777777777777" right="0.19652777777777777" top="0.5902777777777778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1" sqref="J11"/>
    </sheetView>
  </sheetViews>
  <sheetFormatPr defaultColWidth="9.140625" defaultRowHeight="12.75"/>
  <cols>
    <col min="1" max="1" width="3.57421875" style="1" customWidth="1"/>
    <col min="2" max="2" width="58.00390625" style="1" customWidth="1"/>
    <col min="3" max="4" width="5.28125" style="1" customWidth="1"/>
    <col min="5" max="5" width="6.140625" style="1" customWidth="1"/>
    <col min="6" max="6" width="6.57421875" style="1" customWidth="1"/>
    <col min="7" max="7" width="5.7109375" style="1" customWidth="1"/>
    <col min="8" max="8" width="6.57421875" style="1" customWidth="1"/>
    <col min="9" max="9" width="8.7109375" style="1" customWidth="1"/>
    <col min="10" max="10" width="11.57421875" style="1" customWidth="1"/>
    <col min="11" max="16384" width="8.7109375" style="1" customWidth="1"/>
  </cols>
  <sheetData>
    <row r="1" spans="2:8" ht="14.25">
      <c r="B1" s="56" t="s">
        <v>78</v>
      </c>
      <c r="C1" s="56"/>
      <c r="H1" s="58" t="s">
        <v>79</v>
      </c>
    </row>
    <row r="2" spans="3:4" ht="12.75">
      <c r="C2" s="77" t="s">
        <v>80</v>
      </c>
      <c r="D2" s="56" t="s">
        <v>81</v>
      </c>
    </row>
    <row r="3" spans="3:6" ht="12.75">
      <c r="C3" s="77"/>
      <c r="D3" s="78" t="s">
        <v>82</v>
      </c>
      <c r="F3" s="78"/>
    </row>
    <row r="4" spans="3:6" ht="12.75">
      <c r="C4" s="77"/>
      <c r="D4" s="78"/>
      <c r="F4" s="78"/>
    </row>
    <row r="5" spans="3:6" ht="12.75">
      <c r="C5" s="77"/>
      <c r="D5" s="78"/>
      <c r="F5" s="78"/>
    </row>
    <row r="6" spans="3:6" ht="12.75">
      <c r="C6" s="77"/>
      <c r="D6" s="78"/>
      <c r="F6" s="78"/>
    </row>
    <row r="7" spans="3:6" ht="12.75">
      <c r="C7" s="77"/>
      <c r="D7" s="56"/>
      <c r="F7" s="78"/>
    </row>
    <row r="8" spans="1:10" ht="38.25">
      <c r="A8" s="79" t="s">
        <v>10</v>
      </c>
      <c r="B8" s="79" t="s">
        <v>11</v>
      </c>
      <c r="C8" s="80" t="s">
        <v>12</v>
      </c>
      <c r="D8" s="79" t="s">
        <v>83</v>
      </c>
      <c r="E8" s="79" t="s">
        <v>84</v>
      </c>
      <c r="F8" s="79" t="s">
        <v>15</v>
      </c>
      <c r="G8" s="79" t="s">
        <v>18</v>
      </c>
      <c r="H8" s="79" t="s">
        <v>16</v>
      </c>
      <c r="I8" s="79" t="s">
        <v>17</v>
      </c>
      <c r="J8" s="79" t="s">
        <v>19</v>
      </c>
    </row>
    <row r="9" spans="1:10" ht="144" customHeight="1">
      <c r="A9" s="70" t="s">
        <v>20</v>
      </c>
      <c r="B9" s="81" t="s">
        <v>85</v>
      </c>
      <c r="C9" s="82"/>
      <c r="D9" s="83" t="s">
        <v>30</v>
      </c>
      <c r="E9" s="83">
        <v>650</v>
      </c>
      <c r="F9" s="84"/>
      <c r="G9" s="27"/>
      <c r="H9" s="85">
        <f>(F9*G9)+F9</f>
        <v>0</v>
      </c>
      <c r="I9" s="85">
        <f>E9*F9</f>
        <v>0</v>
      </c>
      <c r="J9" s="85">
        <f>(I9*G9)+I9</f>
        <v>0</v>
      </c>
    </row>
    <row r="10" spans="1:10" ht="12.75">
      <c r="A10" s="86"/>
      <c r="B10" s="87" t="s">
        <v>51</v>
      </c>
      <c r="C10" s="86"/>
      <c r="D10" s="86"/>
      <c r="E10" s="86"/>
      <c r="F10" s="86"/>
      <c r="G10" s="86"/>
      <c r="H10" s="86"/>
      <c r="I10" s="88">
        <f>SUM(I2:I9)</f>
        <v>0</v>
      </c>
      <c r="J10" s="89">
        <f>SUM(J2:J9)</f>
        <v>0</v>
      </c>
    </row>
    <row r="11" spans="7:10" ht="12.75">
      <c r="G11" s="90" t="s">
        <v>52</v>
      </c>
      <c r="H11" s="91"/>
      <c r="I11" s="92"/>
      <c r="J11" s="2">
        <f>J10-I10</f>
        <v>0</v>
      </c>
    </row>
  </sheetData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L8" sqref="L8"/>
    </sheetView>
  </sheetViews>
  <sheetFormatPr defaultColWidth="9.140625" defaultRowHeight="12.75"/>
  <cols>
    <col min="1" max="1" width="5.00390625" style="1" customWidth="1"/>
    <col min="2" max="2" width="50.421875" style="1" customWidth="1"/>
    <col min="3" max="3" width="6.28125" style="1" customWidth="1"/>
    <col min="4" max="4" width="8.00390625" style="1" customWidth="1"/>
    <col min="5" max="5" width="8.28125" style="1" customWidth="1"/>
    <col min="6" max="8" width="8.7109375" style="1" customWidth="1"/>
    <col min="9" max="9" width="8.00390625" style="1" customWidth="1"/>
    <col min="10" max="16384" width="8.7109375" style="1" customWidth="1"/>
  </cols>
  <sheetData>
    <row r="1" ht="14.25">
      <c r="H1" s="58" t="s">
        <v>86</v>
      </c>
    </row>
    <row r="2" spans="1:8" ht="12.75" customHeight="1">
      <c r="A2" s="260" t="s">
        <v>1</v>
      </c>
      <c r="B2" s="260"/>
      <c r="C2" s="260"/>
      <c r="D2" s="260"/>
      <c r="E2" s="260"/>
      <c r="F2" s="260"/>
      <c r="G2" s="260"/>
      <c r="H2" s="260"/>
    </row>
    <row r="3" ht="12.75">
      <c r="G3" s="1" t="s">
        <v>87</v>
      </c>
    </row>
    <row r="4" spans="1:10" ht="40.5">
      <c r="A4" s="234" t="s">
        <v>88</v>
      </c>
      <c r="B4" s="234" t="s">
        <v>11</v>
      </c>
      <c r="C4" s="235" t="s">
        <v>89</v>
      </c>
      <c r="D4" s="236" t="s">
        <v>12</v>
      </c>
      <c r="E4" s="237" t="s">
        <v>90</v>
      </c>
      <c r="F4" s="238" t="s">
        <v>15</v>
      </c>
      <c r="G4" s="239" t="s">
        <v>16</v>
      </c>
      <c r="H4" s="238" t="s">
        <v>17</v>
      </c>
      <c r="I4" s="238" t="s">
        <v>18</v>
      </c>
      <c r="J4" s="238" t="s">
        <v>19</v>
      </c>
    </row>
    <row r="5" spans="1:10" ht="12.75">
      <c r="A5" s="240" t="s">
        <v>20</v>
      </c>
      <c r="B5" s="240" t="s">
        <v>21</v>
      </c>
      <c r="C5" s="240" t="s">
        <v>22</v>
      </c>
      <c r="D5" s="241" t="s">
        <v>23</v>
      </c>
      <c r="E5" s="242" t="s">
        <v>24</v>
      </c>
      <c r="F5" s="240" t="s">
        <v>25</v>
      </c>
      <c r="G5" s="240" t="s">
        <v>26</v>
      </c>
      <c r="H5" s="240" t="s">
        <v>27</v>
      </c>
      <c r="I5" s="240" t="s">
        <v>28</v>
      </c>
      <c r="J5" s="240" t="s">
        <v>29</v>
      </c>
    </row>
    <row r="6" spans="1:10" ht="45.75" customHeight="1">
      <c r="A6" s="243" t="s">
        <v>20</v>
      </c>
      <c r="B6" s="244" t="s">
        <v>91</v>
      </c>
      <c r="C6" s="243" t="s">
        <v>92</v>
      </c>
      <c r="D6" s="245"/>
      <c r="E6" s="246">
        <v>6</v>
      </c>
      <c r="F6" s="247"/>
      <c r="G6" s="247">
        <f>(F6*I6)+F6</f>
        <v>0</v>
      </c>
      <c r="H6" s="247">
        <f>E6*F6</f>
        <v>0</v>
      </c>
      <c r="I6" s="248"/>
      <c r="J6" s="247">
        <f>(H6*I6)+H6</f>
        <v>0</v>
      </c>
    </row>
    <row r="7" spans="1:10" ht="69.75" customHeight="1">
      <c r="A7" s="243" t="s">
        <v>21</v>
      </c>
      <c r="B7" s="244" t="s">
        <v>93</v>
      </c>
      <c r="C7" s="243" t="s">
        <v>92</v>
      </c>
      <c r="D7" s="245"/>
      <c r="E7" s="246">
        <v>6</v>
      </c>
      <c r="F7" s="247"/>
      <c r="G7" s="247">
        <f>(F7*I7)+F7</f>
        <v>0</v>
      </c>
      <c r="H7" s="247">
        <f>E7*F7</f>
        <v>0</v>
      </c>
      <c r="I7" s="248"/>
      <c r="J7" s="247">
        <f>(H7*I7)+H7</f>
        <v>0</v>
      </c>
    </row>
    <row r="8" spans="1:10" ht="96" customHeight="1">
      <c r="A8" s="243" t="s">
        <v>22</v>
      </c>
      <c r="B8" s="249" t="s">
        <v>94</v>
      </c>
      <c r="C8" s="243" t="s">
        <v>92</v>
      </c>
      <c r="D8" s="245"/>
      <c r="E8" s="246">
        <v>9</v>
      </c>
      <c r="F8" s="247"/>
      <c r="G8" s="247">
        <f>(F8*I8)+F8</f>
        <v>0</v>
      </c>
      <c r="H8" s="247">
        <f>E8*F8</f>
        <v>0</v>
      </c>
      <c r="I8" s="248"/>
      <c r="J8" s="247">
        <f>(H8*I8)+H8</f>
        <v>0</v>
      </c>
    </row>
    <row r="9" spans="1:10" ht="15.75" customHeight="1">
      <c r="A9" s="250"/>
      <c r="B9" s="250"/>
      <c r="C9" s="250"/>
      <c r="D9" s="250"/>
      <c r="E9" s="250"/>
      <c r="F9" s="250"/>
      <c r="G9" s="251" t="s">
        <v>51</v>
      </c>
      <c r="H9" s="252">
        <f>SUM(H6:H8)</f>
        <v>0</v>
      </c>
      <c r="I9" s="253"/>
      <c r="J9" s="252">
        <f>SUM(J6:J8)</f>
        <v>0</v>
      </c>
    </row>
    <row r="10" spans="1:10" ht="12.75">
      <c r="A10" s="250"/>
      <c r="B10" s="250"/>
      <c r="C10" s="250"/>
      <c r="D10" s="250"/>
      <c r="E10" s="250"/>
      <c r="F10" s="250"/>
      <c r="G10" s="250" t="s">
        <v>52</v>
      </c>
      <c r="H10" s="250"/>
      <c r="I10" s="254">
        <f>J9-H9</f>
        <v>0</v>
      </c>
      <c r="J10" s="250"/>
    </row>
    <row r="11" ht="12.75">
      <c r="B11" s="1" t="s">
        <v>95</v>
      </c>
    </row>
    <row r="12" ht="12.75">
      <c r="B12" s="1" t="s">
        <v>96</v>
      </c>
    </row>
    <row r="13" spans="2:10" ht="27" customHeight="1">
      <c r="B13" s="261" t="s">
        <v>97</v>
      </c>
      <c r="C13" s="261"/>
      <c r="D13" s="261"/>
      <c r="E13" s="261"/>
      <c r="F13" s="261"/>
      <c r="G13" s="261"/>
      <c r="H13" s="261"/>
      <c r="I13" s="261"/>
      <c r="J13" s="261"/>
    </row>
  </sheetData>
  <mergeCells count="2">
    <mergeCell ref="A2:H2"/>
    <mergeCell ref="B13:J1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12" sqref="I12"/>
    </sheetView>
  </sheetViews>
  <sheetFormatPr defaultColWidth="9.140625" defaultRowHeight="12.75"/>
  <cols>
    <col min="1" max="1" width="4.7109375" style="1" customWidth="1"/>
    <col min="2" max="2" width="51.7109375" style="1" customWidth="1"/>
    <col min="3" max="8" width="8.7109375" style="1" customWidth="1"/>
    <col min="9" max="9" width="10.28125" style="1" customWidth="1"/>
    <col min="10" max="16384" width="8.7109375" style="1" customWidth="1"/>
  </cols>
  <sheetData>
    <row r="1" ht="14.25">
      <c r="H1" s="58" t="s">
        <v>98</v>
      </c>
    </row>
    <row r="2" spans="1:11" ht="12.75" customHeight="1">
      <c r="A2" s="93" t="s">
        <v>2</v>
      </c>
      <c r="F2" s="94" t="s">
        <v>99</v>
      </c>
      <c r="G2" s="95"/>
      <c r="H2" s="1" t="s">
        <v>100</v>
      </c>
      <c r="J2" s="96"/>
      <c r="K2" s="96"/>
    </row>
    <row r="4" spans="1:10" s="20" customFormat="1" ht="18" customHeight="1">
      <c r="A4" s="59" t="s">
        <v>10</v>
      </c>
      <c r="B4" s="59" t="s">
        <v>11</v>
      </c>
      <c r="C4" s="59" t="s">
        <v>101</v>
      </c>
      <c r="D4" s="60" t="s">
        <v>12</v>
      </c>
      <c r="E4" s="59" t="s">
        <v>90</v>
      </c>
      <c r="F4" s="59" t="s">
        <v>15</v>
      </c>
      <c r="G4" s="59" t="s">
        <v>16</v>
      </c>
      <c r="H4" s="59" t="s">
        <v>17</v>
      </c>
      <c r="I4" s="59" t="s">
        <v>19</v>
      </c>
      <c r="J4" s="59" t="s">
        <v>102</v>
      </c>
    </row>
    <row r="5" spans="1:10" s="20" customFormat="1" ht="8.25">
      <c r="A5" s="97" t="s">
        <v>20</v>
      </c>
      <c r="B5" s="97" t="s">
        <v>21</v>
      </c>
      <c r="C5" s="97" t="s">
        <v>22</v>
      </c>
      <c r="D5" s="97" t="s">
        <v>23</v>
      </c>
      <c r="E5" s="97" t="s">
        <v>24</v>
      </c>
      <c r="F5" s="97" t="s">
        <v>26</v>
      </c>
      <c r="G5" s="97" t="s">
        <v>27</v>
      </c>
      <c r="H5" s="97" t="s">
        <v>28</v>
      </c>
      <c r="I5" s="97" t="s">
        <v>29</v>
      </c>
      <c r="J5" s="97" t="s">
        <v>36</v>
      </c>
    </row>
    <row r="6" spans="1:10" ht="16.5" customHeight="1">
      <c r="A6" s="98" t="s">
        <v>20</v>
      </c>
      <c r="B6" s="99" t="s">
        <v>103</v>
      </c>
      <c r="C6" s="98" t="s">
        <v>92</v>
      </c>
      <c r="D6" s="98"/>
      <c r="E6" s="98">
        <v>300</v>
      </c>
      <c r="F6" s="100"/>
      <c r="G6" s="100">
        <f aca="true" t="shared" si="0" ref="G6:G19">(F6*J6)+F6</f>
        <v>0</v>
      </c>
      <c r="H6" s="100">
        <f aca="true" t="shared" si="1" ref="H6:H19">(E6*F6)</f>
        <v>0</v>
      </c>
      <c r="I6" s="100">
        <f aca="true" t="shared" si="2" ref="I6:I19">(H6*J6)+H6</f>
        <v>0</v>
      </c>
      <c r="J6" s="27"/>
    </row>
    <row r="7" spans="1:10" ht="18.75" customHeight="1">
      <c r="A7" s="98" t="s">
        <v>21</v>
      </c>
      <c r="B7" s="99" t="s">
        <v>104</v>
      </c>
      <c r="C7" s="98" t="s">
        <v>92</v>
      </c>
      <c r="D7" s="98"/>
      <c r="E7" s="98">
        <v>300</v>
      </c>
      <c r="F7" s="100"/>
      <c r="G7" s="100">
        <f t="shared" si="0"/>
        <v>0</v>
      </c>
      <c r="H7" s="100">
        <f t="shared" si="1"/>
        <v>0</v>
      </c>
      <c r="I7" s="100">
        <f t="shared" si="2"/>
        <v>0</v>
      </c>
      <c r="J7" s="27"/>
    </row>
    <row r="8" spans="1:10" ht="19.5" customHeight="1">
      <c r="A8" s="98" t="s">
        <v>22</v>
      </c>
      <c r="B8" s="99" t="s">
        <v>105</v>
      </c>
      <c r="C8" s="98" t="s">
        <v>92</v>
      </c>
      <c r="D8" s="98"/>
      <c r="E8" s="98">
        <v>300</v>
      </c>
      <c r="F8" s="100"/>
      <c r="G8" s="100">
        <f t="shared" si="0"/>
        <v>0</v>
      </c>
      <c r="H8" s="100">
        <f t="shared" si="1"/>
        <v>0</v>
      </c>
      <c r="I8" s="100">
        <f t="shared" si="2"/>
        <v>0</v>
      </c>
      <c r="J8" s="27"/>
    </row>
    <row r="9" spans="1:10" ht="12.75">
      <c r="A9" s="98" t="s">
        <v>23</v>
      </c>
      <c r="B9" s="99" t="s">
        <v>106</v>
      </c>
      <c r="C9" s="98" t="s">
        <v>92</v>
      </c>
      <c r="D9" s="98"/>
      <c r="E9" s="98">
        <v>8600</v>
      </c>
      <c r="F9" s="100"/>
      <c r="G9" s="100">
        <f t="shared" si="0"/>
        <v>0</v>
      </c>
      <c r="H9" s="100">
        <f t="shared" si="1"/>
        <v>0</v>
      </c>
      <c r="I9" s="100">
        <f t="shared" si="2"/>
        <v>0</v>
      </c>
      <c r="J9" s="27"/>
    </row>
    <row r="10" spans="1:10" ht="18.75" customHeight="1">
      <c r="A10" s="98" t="s">
        <v>24</v>
      </c>
      <c r="B10" s="99" t="s">
        <v>107</v>
      </c>
      <c r="C10" s="98" t="s">
        <v>92</v>
      </c>
      <c r="D10" s="98"/>
      <c r="E10" s="98">
        <v>8000</v>
      </c>
      <c r="F10" s="100"/>
      <c r="G10" s="100">
        <f t="shared" si="0"/>
        <v>0</v>
      </c>
      <c r="H10" s="100">
        <f t="shared" si="1"/>
        <v>0</v>
      </c>
      <c r="I10" s="100">
        <f t="shared" si="2"/>
        <v>0</v>
      </c>
      <c r="J10" s="27"/>
    </row>
    <row r="11" spans="1:10" ht="21.75" customHeight="1">
      <c r="A11" s="98" t="s">
        <v>25</v>
      </c>
      <c r="B11" s="99" t="s">
        <v>108</v>
      </c>
      <c r="C11" s="98" t="s">
        <v>92</v>
      </c>
      <c r="D11" s="98"/>
      <c r="E11" s="98">
        <v>10000</v>
      </c>
      <c r="F11" s="100"/>
      <c r="G11" s="100">
        <f t="shared" si="0"/>
        <v>0</v>
      </c>
      <c r="H11" s="100">
        <f t="shared" si="1"/>
        <v>0</v>
      </c>
      <c r="I11" s="100">
        <f t="shared" si="2"/>
        <v>0</v>
      </c>
      <c r="J11" s="27"/>
    </row>
    <row r="12" spans="1:10" ht="12.75">
      <c r="A12" s="98" t="s">
        <v>26</v>
      </c>
      <c r="B12" s="99" t="s">
        <v>109</v>
      </c>
      <c r="C12" s="98" t="s">
        <v>92</v>
      </c>
      <c r="D12" s="98"/>
      <c r="E12" s="98">
        <v>5000</v>
      </c>
      <c r="F12" s="100"/>
      <c r="G12" s="100">
        <f t="shared" si="0"/>
        <v>0</v>
      </c>
      <c r="H12" s="100">
        <f t="shared" si="1"/>
        <v>0</v>
      </c>
      <c r="I12" s="100">
        <f t="shared" si="2"/>
        <v>0</v>
      </c>
      <c r="J12" s="27"/>
    </row>
    <row r="13" spans="1:10" ht="12.75">
      <c r="A13" s="98" t="s">
        <v>27</v>
      </c>
      <c r="B13" s="99" t="s">
        <v>110</v>
      </c>
      <c r="C13" s="98" t="s">
        <v>92</v>
      </c>
      <c r="D13" s="98"/>
      <c r="E13" s="98">
        <v>7500</v>
      </c>
      <c r="F13" s="100"/>
      <c r="G13" s="100">
        <f t="shared" si="0"/>
        <v>0</v>
      </c>
      <c r="H13" s="100">
        <f t="shared" si="1"/>
        <v>0</v>
      </c>
      <c r="I13" s="100">
        <f t="shared" si="2"/>
        <v>0</v>
      </c>
      <c r="J13" s="27"/>
    </row>
    <row r="14" spans="1:10" ht="12.75">
      <c r="A14" s="98" t="s">
        <v>28</v>
      </c>
      <c r="B14" s="99" t="s">
        <v>111</v>
      </c>
      <c r="C14" s="98" t="s">
        <v>92</v>
      </c>
      <c r="D14" s="98"/>
      <c r="E14" s="98">
        <v>8500</v>
      </c>
      <c r="F14" s="100"/>
      <c r="G14" s="100">
        <f t="shared" si="0"/>
        <v>0</v>
      </c>
      <c r="H14" s="100">
        <f t="shared" si="1"/>
        <v>0</v>
      </c>
      <c r="I14" s="100">
        <f t="shared" si="2"/>
        <v>0</v>
      </c>
      <c r="J14" s="27"/>
    </row>
    <row r="15" spans="1:10" ht="12.75">
      <c r="A15" s="98" t="s">
        <v>29</v>
      </c>
      <c r="B15" s="99" t="s">
        <v>112</v>
      </c>
      <c r="C15" s="98" t="s">
        <v>92</v>
      </c>
      <c r="D15" s="98"/>
      <c r="E15" s="98">
        <v>300</v>
      </c>
      <c r="F15" s="100"/>
      <c r="G15" s="100">
        <f t="shared" si="0"/>
        <v>0</v>
      </c>
      <c r="H15" s="100">
        <f t="shared" si="1"/>
        <v>0</v>
      </c>
      <c r="I15" s="100">
        <f t="shared" si="2"/>
        <v>0</v>
      </c>
      <c r="J15" s="27"/>
    </row>
    <row r="16" spans="1:10" ht="12.75">
      <c r="A16" s="98" t="s">
        <v>36</v>
      </c>
      <c r="B16" s="99" t="s">
        <v>113</v>
      </c>
      <c r="C16" s="98" t="s">
        <v>92</v>
      </c>
      <c r="D16" s="98"/>
      <c r="E16" s="98">
        <v>300</v>
      </c>
      <c r="F16" s="100"/>
      <c r="G16" s="100">
        <f t="shared" si="0"/>
        <v>0</v>
      </c>
      <c r="H16" s="100">
        <f t="shared" si="1"/>
        <v>0</v>
      </c>
      <c r="I16" s="100">
        <f t="shared" si="2"/>
        <v>0</v>
      </c>
      <c r="J16" s="27"/>
    </row>
    <row r="17" spans="1:10" ht="17.25" customHeight="1">
      <c r="A17" s="98" t="s">
        <v>38</v>
      </c>
      <c r="B17" s="99" t="s">
        <v>114</v>
      </c>
      <c r="C17" s="98" t="s">
        <v>92</v>
      </c>
      <c r="D17" s="98"/>
      <c r="E17" s="98">
        <v>300</v>
      </c>
      <c r="F17" s="100"/>
      <c r="G17" s="100">
        <f t="shared" si="0"/>
        <v>0</v>
      </c>
      <c r="H17" s="100">
        <f t="shared" si="1"/>
        <v>0</v>
      </c>
      <c r="I17" s="100">
        <f t="shared" si="2"/>
        <v>0</v>
      </c>
      <c r="J17" s="27"/>
    </row>
    <row r="18" spans="1:10" ht="12.75">
      <c r="A18" s="98" t="s">
        <v>39</v>
      </c>
      <c r="B18" s="101" t="s">
        <v>115</v>
      </c>
      <c r="C18" s="98" t="s">
        <v>116</v>
      </c>
      <c r="D18" s="98"/>
      <c r="E18" s="98">
        <v>10</v>
      </c>
      <c r="F18" s="100"/>
      <c r="G18" s="100">
        <f t="shared" si="0"/>
        <v>0</v>
      </c>
      <c r="H18" s="100">
        <f t="shared" si="1"/>
        <v>0</v>
      </c>
      <c r="I18" s="100">
        <f t="shared" si="2"/>
        <v>0</v>
      </c>
      <c r="J18" s="27"/>
    </row>
    <row r="19" spans="1:10" ht="12.75">
      <c r="A19" s="98" t="s">
        <v>40</v>
      </c>
      <c r="B19" s="102" t="s">
        <v>117</v>
      </c>
      <c r="C19" s="103" t="s">
        <v>116</v>
      </c>
      <c r="D19" s="103"/>
      <c r="E19" s="103">
        <v>50</v>
      </c>
      <c r="F19" s="100"/>
      <c r="G19" s="104">
        <f t="shared" si="0"/>
        <v>0</v>
      </c>
      <c r="H19" s="100">
        <f t="shared" si="1"/>
        <v>0</v>
      </c>
      <c r="I19" s="100">
        <f t="shared" si="2"/>
        <v>0</v>
      </c>
      <c r="J19" s="27"/>
    </row>
    <row r="20" spans="1:10" ht="18" customHeight="1">
      <c r="A20" s="105"/>
      <c r="B20" s="106"/>
      <c r="C20" s="107"/>
      <c r="D20" s="107"/>
      <c r="E20" s="107"/>
      <c r="F20" s="107"/>
      <c r="G20" s="108" t="s">
        <v>51</v>
      </c>
      <c r="H20" s="109">
        <f>SUM(H6:H19)</f>
        <v>0</v>
      </c>
      <c r="I20" s="110">
        <f>SUM(I6:I19)</f>
        <v>0</v>
      </c>
      <c r="J20" s="111"/>
    </row>
    <row r="21" spans="6:9" ht="12.75">
      <c r="F21" s="90" t="s">
        <v>52</v>
      </c>
      <c r="G21" s="92"/>
      <c r="H21" s="2">
        <f>I20-H20</f>
        <v>0</v>
      </c>
      <c r="I21" s="4"/>
    </row>
    <row r="22" spans="2:10" s="78" customFormat="1" ht="24" customHeight="1">
      <c r="B22" s="264" t="s">
        <v>118</v>
      </c>
      <c r="C22" s="264"/>
      <c r="D22" s="264"/>
      <c r="E22" s="264"/>
      <c r="F22" s="264"/>
      <c r="G22" s="264"/>
      <c r="H22" s="264"/>
      <c r="I22" s="264"/>
      <c r="J22" s="264"/>
    </row>
    <row r="23" spans="2:10" s="112" customFormat="1" ht="29.25" customHeight="1">
      <c r="B23" s="265" t="s">
        <v>119</v>
      </c>
      <c r="C23" s="265"/>
      <c r="D23" s="265"/>
      <c r="E23" s="265"/>
      <c r="F23" s="265"/>
      <c r="G23" s="265"/>
      <c r="H23" s="265"/>
      <c r="I23" s="265"/>
      <c r="J23" s="265"/>
    </row>
    <row r="24" spans="2:10" s="78" customFormat="1" ht="19.5" customHeight="1">
      <c r="B24" s="262" t="s">
        <v>120</v>
      </c>
      <c r="C24" s="262"/>
      <c r="D24" s="262"/>
      <c r="E24" s="262"/>
      <c r="F24" s="262"/>
      <c r="G24" s="262"/>
      <c r="H24" s="262"/>
      <c r="I24" s="262"/>
      <c r="J24" s="262"/>
    </row>
    <row r="25" spans="2:10" s="78" customFormat="1" ht="9.75" customHeight="1">
      <c r="B25" s="263" t="s">
        <v>121</v>
      </c>
      <c r="C25" s="263"/>
      <c r="D25" s="263"/>
      <c r="E25" s="263"/>
      <c r="F25" s="263"/>
      <c r="G25" s="263"/>
      <c r="H25" s="263"/>
      <c r="I25" s="263"/>
      <c r="J25" s="263"/>
    </row>
    <row r="26" ht="7.5" customHeight="1"/>
  </sheetData>
  <mergeCells count="4">
    <mergeCell ref="B24:J24"/>
    <mergeCell ref="B25:J25"/>
    <mergeCell ref="B22:J22"/>
    <mergeCell ref="B23:J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6"/>
  <sheetViews>
    <sheetView workbookViewId="0" topLeftCell="A1">
      <selection activeCell="K7" sqref="K7"/>
    </sheetView>
  </sheetViews>
  <sheetFormatPr defaultColWidth="9.140625" defaultRowHeight="12.75"/>
  <cols>
    <col min="1" max="1" width="8.7109375" style="1" customWidth="1"/>
    <col min="2" max="2" width="4.140625" style="1" customWidth="1"/>
    <col min="3" max="3" width="38.7109375" style="1" customWidth="1"/>
    <col min="4" max="5" width="8.7109375" style="1" customWidth="1"/>
    <col min="6" max="6" width="12.7109375" style="1" customWidth="1"/>
    <col min="7" max="8" width="9.28125" style="1" customWidth="1"/>
    <col min="9" max="9" width="10.140625" style="1" customWidth="1"/>
    <col min="10" max="10" width="9.7109375" style="1" customWidth="1"/>
    <col min="11" max="11" width="10.140625" style="1" customWidth="1"/>
    <col min="12" max="12" width="9.28125" style="1" customWidth="1"/>
    <col min="13" max="16384" width="8.7109375" style="1" customWidth="1"/>
  </cols>
  <sheetData>
    <row r="1" spans="2:10" ht="13.5">
      <c r="B1" s="113"/>
      <c r="C1" s="266" t="s">
        <v>3</v>
      </c>
      <c r="D1" s="266"/>
      <c r="E1" s="266"/>
      <c r="F1" s="266"/>
      <c r="G1" s="114" t="s">
        <v>122</v>
      </c>
      <c r="H1" s="114"/>
      <c r="J1" s="115" t="s">
        <v>123</v>
      </c>
    </row>
    <row r="2" spans="2:11" ht="13.5">
      <c r="B2" s="116"/>
      <c r="C2" s="116"/>
      <c r="D2" s="116"/>
      <c r="E2" s="116"/>
      <c r="F2" s="116"/>
      <c r="G2" s="117" t="s">
        <v>124</v>
      </c>
      <c r="H2" s="116"/>
      <c r="I2" s="116"/>
      <c r="J2" s="116"/>
      <c r="K2" s="116"/>
    </row>
    <row r="3" spans="2:11" s="56" customFormat="1" ht="43.5" customHeight="1">
      <c r="B3" s="118" t="s">
        <v>88</v>
      </c>
      <c r="C3" s="118" t="s">
        <v>11</v>
      </c>
      <c r="D3" s="118" t="s">
        <v>13</v>
      </c>
      <c r="E3" s="119" t="s">
        <v>12</v>
      </c>
      <c r="F3" s="120" t="s">
        <v>14</v>
      </c>
      <c r="G3" s="121" t="s">
        <v>15</v>
      </c>
      <c r="H3" s="122" t="s">
        <v>16</v>
      </c>
      <c r="I3" s="121" t="s">
        <v>17</v>
      </c>
      <c r="J3" s="123" t="s">
        <v>18</v>
      </c>
      <c r="K3" s="121" t="s">
        <v>19</v>
      </c>
    </row>
    <row r="4" spans="2:11" s="20" customFormat="1" ht="8.25">
      <c r="B4" s="124" t="s">
        <v>20</v>
      </c>
      <c r="C4" s="124" t="s">
        <v>21</v>
      </c>
      <c r="D4" s="124" t="s">
        <v>22</v>
      </c>
      <c r="E4" s="124" t="s">
        <v>23</v>
      </c>
      <c r="F4" s="125" t="s">
        <v>25</v>
      </c>
      <c r="G4" s="124" t="s">
        <v>26</v>
      </c>
      <c r="H4" s="124" t="s">
        <v>27</v>
      </c>
      <c r="I4" s="124" t="s">
        <v>28</v>
      </c>
      <c r="J4" s="124" t="s">
        <v>29</v>
      </c>
      <c r="K4" s="124" t="s">
        <v>36</v>
      </c>
    </row>
    <row r="5" spans="2:11" ht="19.5" customHeight="1">
      <c r="B5" s="126" t="s">
        <v>20</v>
      </c>
      <c r="C5" s="127" t="s">
        <v>125</v>
      </c>
      <c r="D5" s="126" t="s">
        <v>30</v>
      </c>
      <c r="E5" s="126"/>
      <c r="F5" s="128">
        <v>1000</v>
      </c>
      <c r="G5" s="129"/>
      <c r="H5" s="129">
        <f aca="true" t="shared" si="0" ref="H5:H10">(G5*J5)+G5</f>
        <v>0</v>
      </c>
      <c r="I5" s="129">
        <f aca="true" t="shared" si="1" ref="I5:I10">F5*G5</f>
        <v>0</v>
      </c>
      <c r="J5" s="27"/>
      <c r="K5" s="129">
        <f aca="true" t="shared" si="2" ref="K5:K10">(I5*J5)+I5</f>
        <v>0</v>
      </c>
    </row>
    <row r="6" spans="2:11" ht="21.75" customHeight="1">
      <c r="B6" s="126" t="s">
        <v>21</v>
      </c>
      <c r="C6" s="127" t="s">
        <v>126</v>
      </c>
      <c r="D6" s="126" t="s">
        <v>30</v>
      </c>
      <c r="E6" s="126"/>
      <c r="F6" s="128">
        <v>1000</v>
      </c>
      <c r="G6" s="129"/>
      <c r="H6" s="129">
        <f t="shared" si="0"/>
        <v>0</v>
      </c>
      <c r="I6" s="129">
        <f t="shared" si="1"/>
        <v>0</v>
      </c>
      <c r="J6" s="27"/>
      <c r="K6" s="129">
        <f t="shared" si="2"/>
        <v>0</v>
      </c>
    </row>
    <row r="7" spans="2:11" ht="20.25" customHeight="1">
      <c r="B7" s="126" t="s">
        <v>22</v>
      </c>
      <c r="C7" s="127" t="s">
        <v>127</v>
      </c>
      <c r="D7" s="126" t="s">
        <v>30</v>
      </c>
      <c r="E7" s="126"/>
      <c r="F7" s="128">
        <v>1200</v>
      </c>
      <c r="G7" s="129"/>
      <c r="H7" s="129">
        <f t="shared" si="0"/>
        <v>0</v>
      </c>
      <c r="I7" s="129">
        <f t="shared" si="1"/>
        <v>0</v>
      </c>
      <c r="J7" s="27"/>
      <c r="K7" s="129">
        <f t="shared" si="2"/>
        <v>0</v>
      </c>
    </row>
    <row r="8" spans="2:11" ht="21" customHeight="1">
      <c r="B8" s="126" t="s">
        <v>23</v>
      </c>
      <c r="C8" s="127" t="s">
        <v>128</v>
      </c>
      <c r="D8" s="126" t="s">
        <v>30</v>
      </c>
      <c r="E8" s="126"/>
      <c r="F8" s="128">
        <v>1200</v>
      </c>
      <c r="G8" s="129"/>
      <c r="H8" s="129">
        <f t="shared" si="0"/>
        <v>0</v>
      </c>
      <c r="I8" s="129">
        <f t="shared" si="1"/>
        <v>0</v>
      </c>
      <c r="J8" s="27"/>
      <c r="K8" s="129">
        <f t="shared" si="2"/>
        <v>0</v>
      </c>
    </row>
    <row r="9" spans="2:11" ht="20.25" customHeight="1">
      <c r="B9" s="126" t="s">
        <v>24</v>
      </c>
      <c r="C9" s="127" t="s">
        <v>129</v>
      </c>
      <c r="D9" s="126" t="s">
        <v>30</v>
      </c>
      <c r="E9" s="126"/>
      <c r="F9" s="128">
        <v>120</v>
      </c>
      <c r="G9" s="129"/>
      <c r="H9" s="129">
        <f t="shared" si="0"/>
        <v>0</v>
      </c>
      <c r="I9" s="129">
        <f t="shared" si="1"/>
        <v>0</v>
      </c>
      <c r="J9" s="27"/>
      <c r="K9" s="129">
        <f t="shared" si="2"/>
        <v>0</v>
      </c>
    </row>
    <row r="10" spans="2:11" ht="21" customHeight="1">
      <c r="B10" s="126" t="s">
        <v>25</v>
      </c>
      <c r="C10" s="127" t="s">
        <v>130</v>
      </c>
      <c r="D10" s="126" t="s">
        <v>30</v>
      </c>
      <c r="E10" s="126"/>
      <c r="F10" s="128">
        <v>170</v>
      </c>
      <c r="G10" s="129"/>
      <c r="H10" s="129">
        <f t="shared" si="0"/>
        <v>0</v>
      </c>
      <c r="I10" s="129">
        <f t="shared" si="1"/>
        <v>0</v>
      </c>
      <c r="J10" s="27"/>
      <c r="K10" s="129">
        <f t="shared" si="2"/>
        <v>0</v>
      </c>
    </row>
    <row r="11" spans="2:11" ht="13.5" customHeight="1">
      <c r="B11" s="267" t="s">
        <v>75</v>
      </c>
      <c r="C11" s="267"/>
      <c r="D11" s="267"/>
      <c r="E11" s="267"/>
      <c r="F11" s="267"/>
      <c r="G11" s="267"/>
      <c r="H11" s="267"/>
      <c r="I11" s="40">
        <f>SUM(I5:I10)</f>
        <v>0</v>
      </c>
      <c r="J11" s="130"/>
      <c r="K11" s="40">
        <f>SUM(K5:K10)</f>
        <v>0</v>
      </c>
    </row>
    <row r="12" spans="2:11" ht="13.5">
      <c r="B12" s="131"/>
      <c r="C12" s="131"/>
      <c r="D12" s="131"/>
      <c r="E12" s="131"/>
      <c r="F12" s="131"/>
      <c r="G12" s="132"/>
      <c r="H12" s="133" t="s">
        <v>52</v>
      </c>
      <c r="I12" s="134"/>
      <c r="J12" s="135">
        <f>K11-I11</f>
        <v>0</v>
      </c>
      <c r="K12" s="50"/>
    </row>
    <row r="15" spans="3:12" ht="36.75" customHeight="1">
      <c r="C15" s="268" t="s">
        <v>131</v>
      </c>
      <c r="D15" s="268"/>
      <c r="E15" s="268"/>
      <c r="F15" s="268"/>
      <c r="G15" s="268"/>
      <c r="H15" s="268"/>
      <c r="I15" s="268"/>
      <c r="J15" s="268"/>
      <c r="K15" s="268"/>
      <c r="L15" s="96"/>
    </row>
    <row r="16" spans="3:11" ht="12.75">
      <c r="C16" s="136" t="s">
        <v>132</v>
      </c>
      <c r="D16" s="136"/>
      <c r="E16" s="136"/>
      <c r="F16" s="136"/>
      <c r="G16" s="136"/>
      <c r="H16" s="136"/>
      <c r="I16" s="136"/>
      <c r="J16" s="136"/>
      <c r="K16" s="136"/>
    </row>
  </sheetData>
  <mergeCells count="3">
    <mergeCell ref="C1:F1"/>
    <mergeCell ref="B11:H11"/>
    <mergeCell ref="C15:K15"/>
  </mergeCells>
  <printOptions/>
  <pageMargins left="0.19652777777777777" right="0.19652777777777777" top="0.7875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120" zoomScaleNormal="120" zoomScaleSheetLayoutView="100" workbookViewId="0" topLeftCell="A1">
      <selection activeCell="J46" sqref="J46"/>
    </sheetView>
  </sheetViews>
  <sheetFormatPr defaultColWidth="9.140625" defaultRowHeight="12.75"/>
  <cols>
    <col min="1" max="1" width="3.00390625" style="55" customWidth="1"/>
    <col min="2" max="2" width="73.140625" style="20" customWidth="1"/>
    <col min="3" max="3" width="4.00390625" style="20" customWidth="1"/>
    <col min="4" max="4" width="6.00390625" style="20" customWidth="1"/>
    <col min="5" max="5" width="6.28125" style="1" customWidth="1"/>
    <col min="6" max="6" width="5.28125" style="1" customWidth="1"/>
    <col min="7" max="7" width="6.421875" style="1" customWidth="1"/>
    <col min="8" max="8" width="8.57421875" style="1" customWidth="1"/>
    <col min="9" max="9" width="5.421875" style="20" customWidth="1"/>
    <col min="10" max="10" width="8.7109375" style="1" customWidth="1"/>
    <col min="11" max="11" width="7.28125" style="137" customWidth="1"/>
    <col min="12" max="12" width="9.28125" style="138" customWidth="1"/>
    <col min="13" max="16384" width="8.7109375" style="1" customWidth="1"/>
  </cols>
  <sheetData>
    <row r="1" spans="1:10" ht="12.75" customHeight="1">
      <c r="A1" s="139"/>
      <c r="B1" s="269" t="s">
        <v>4</v>
      </c>
      <c r="C1" s="269"/>
      <c r="D1" s="269"/>
      <c r="E1" s="269"/>
      <c r="F1" s="269"/>
      <c r="G1" s="269"/>
      <c r="H1" s="269"/>
      <c r="I1" s="269"/>
      <c r="J1" s="115" t="s">
        <v>133</v>
      </c>
    </row>
    <row r="2" spans="1:12" s="55" customFormat="1" ht="26.25" customHeight="1">
      <c r="A2" s="140" t="s">
        <v>88</v>
      </c>
      <c r="B2" s="140" t="s">
        <v>11</v>
      </c>
      <c r="C2" s="140" t="s">
        <v>13</v>
      </c>
      <c r="D2" s="60" t="s">
        <v>12</v>
      </c>
      <c r="E2" s="141" t="s">
        <v>14</v>
      </c>
      <c r="F2" s="142" t="s">
        <v>15</v>
      </c>
      <c r="G2" s="143" t="s">
        <v>16</v>
      </c>
      <c r="H2" s="142" t="s">
        <v>17</v>
      </c>
      <c r="I2" s="144" t="s">
        <v>18</v>
      </c>
      <c r="J2" s="142" t="s">
        <v>19</v>
      </c>
      <c r="K2" s="145" t="s">
        <v>59</v>
      </c>
      <c r="L2" s="146"/>
    </row>
    <row r="3" spans="1:12" s="55" customFormat="1" ht="12" customHeight="1">
      <c r="A3" s="147" t="s">
        <v>20</v>
      </c>
      <c r="B3" s="147" t="s">
        <v>21</v>
      </c>
      <c r="C3" s="147" t="s">
        <v>22</v>
      </c>
      <c r="D3" s="147" t="s">
        <v>23</v>
      </c>
      <c r="E3" s="147" t="s">
        <v>24</v>
      </c>
      <c r="F3" s="147" t="s">
        <v>25</v>
      </c>
      <c r="G3" s="147" t="s">
        <v>26</v>
      </c>
      <c r="H3" s="147" t="s">
        <v>27</v>
      </c>
      <c r="I3" s="147" t="s">
        <v>28</v>
      </c>
      <c r="J3" s="147" t="s">
        <v>29</v>
      </c>
      <c r="K3" s="147" t="s">
        <v>36</v>
      </c>
      <c r="L3" s="146"/>
    </row>
    <row r="4" spans="1:14" ht="19.5">
      <c r="A4" s="148" t="s">
        <v>20</v>
      </c>
      <c r="B4" s="149" t="s">
        <v>134</v>
      </c>
      <c r="C4" s="150" t="s">
        <v>92</v>
      </c>
      <c r="D4" s="150"/>
      <c r="E4" s="151">
        <v>120</v>
      </c>
      <c r="F4" s="152"/>
      <c r="G4" s="152">
        <f aca="true" t="shared" si="0" ref="G4:G49">(F4*I4)+F4</f>
        <v>0</v>
      </c>
      <c r="H4" s="152">
        <f aca="true" t="shared" si="1" ref="H4:H49">E4*F4</f>
        <v>0</v>
      </c>
      <c r="I4" s="153"/>
      <c r="J4" s="152">
        <f aca="true" t="shared" si="2" ref="J4:J49">(H4*I4)+H4</f>
        <v>0</v>
      </c>
      <c r="K4" s="154" t="s">
        <v>135</v>
      </c>
      <c r="L4" s="138" t="s">
        <v>136</v>
      </c>
      <c r="N4" s="233"/>
    </row>
    <row r="5" spans="1:12" ht="10.5" customHeight="1">
      <c r="A5" s="148" t="s">
        <v>21</v>
      </c>
      <c r="B5" s="149" t="s">
        <v>137</v>
      </c>
      <c r="C5" s="155" t="s">
        <v>92</v>
      </c>
      <c r="D5" s="155"/>
      <c r="E5" s="151">
        <v>20</v>
      </c>
      <c r="F5" s="152"/>
      <c r="G5" s="156">
        <f t="shared" si="0"/>
        <v>0</v>
      </c>
      <c r="H5" s="152">
        <f t="shared" si="1"/>
        <v>0</v>
      </c>
      <c r="I5" s="153"/>
      <c r="J5" s="152">
        <f t="shared" si="2"/>
        <v>0</v>
      </c>
      <c r="K5" s="157" t="s">
        <v>138</v>
      </c>
      <c r="L5" s="138" t="s">
        <v>139</v>
      </c>
    </row>
    <row r="6" spans="1:12" s="115" customFormat="1" ht="30" customHeight="1">
      <c r="A6" s="148" t="s">
        <v>22</v>
      </c>
      <c r="B6" s="158" t="s">
        <v>140</v>
      </c>
      <c r="C6" s="97" t="s">
        <v>92</v>
      </c>
      <c r="D6" s="97"/>
      <c r="E6" s="151">
        <v>230</v>
      </c>
      <c r="F6" s="152"/>
      <c r="G6" s="156">
        <f t="shared" si="0"/>
        <v>0</v>
      </c>
      <c r="H6" s="152">
        <f t="shared" si="1"/>
        <v>0</v>
      </c>
      <c r="I6" s="153"/>
      <c r="J6" s="152">
        <f t="shared" si="2"/>
        <v>0</v>
      </c>
      <c r="K6" s="154" t="s">
        <v>141</v>
      </c>
      <c r="L6" s="159" t="s">
        <v>142</v>
      </c>
    </row>
    <row r="7" spans="1:12" ht="42.75" customHeight="1">
      <c r="A7" s="148" t="s">
        <v>23</v>
      </c>
      <c r="B7" s="160" t="s">
        <v>143</v>
      </c>
      <c r="C7" s="155" t="s">
        <v>92</v>
      </c>
      <c r="D7" s="155"/>
      <c r="E7" s="151">
        <v>22</v>
      </c>
      <c r="F7" s="152"/>
      <c r="G7" s="156">
        <f t="shared" si="0"/>
        <v>0</v>
      </c>
      <c r="H7" s="152">
        <f t="shared" si="1"/>
        <v>0</v>
      </c>
      <c r="I7" s="153"/>
      <c r="J7" s="152">
        <f t="shared" si="2"/>
        <v>0</v>
      </c>
      <c r="K7" s="161" t="s">
        <v>144</v>
      </c>
      <c r="L7" s="138" t="s">
        <v>145</v>
      </c>
    </row>
    <row r="8" spans="1:12" ht="13.5" customHeight="1">
      <c r="A8" s="148" t="s">
        <v>24</v>
      </c>
      <c r="B8" s="149" t="s">
        <v>146</v>
      </c>
      <c r="C8" s="155" t="s">
        <v>92</v>
      </c>
      <c r="D8" s="155"/>
      <c r="E8" s="151">
        <v>3</v>
      </c>
      <c r="F8" s="152"/>
      <c r="G8" s="156">
        <f t="shared" si="0"/>
        <v>0</v>
      </c>
      <c r="H8" s="152">
        <f t="shared" si="1"/>
        <v>0</v>
      </c>
      <c r="I8" s="153"/>
      <c r="J8" s="152">
        <f t="shared" si="2"/>
        <v>0</v>
      </c>
      <c r="K8" s="154" t="s">
        <v>147</v>
      </c>
      <c r="L8" s="138" t="s">
        <v>148</v>
      </c>
    </row>
    <row r="9" spans="1:12" ht="10.5" customHeight="1">
      <c r="A9" s="148" t="s">
        <v>25</v>
      </c>
      <c r="B9" s="162" t="s">
        <v>149</v>
      </c>
      <c r="C9" s="155" t="s">
        <v>92</v>
      </c>
      <c r="D9" s="155"/>
      <c r="E9" s="151">
        <v>60</v>
      </c>
      <c r="F9" s="152"/>
      <c r="G9" s="156">
        <f t="shared" si="0"/>
        <v>0</v>
      </c>
      <c r="H9" s="152">
        <f t="shared" si="1"/>
        <v>0</v>
      </c>
      <c r="I9" s="153"/>
      <c r="J9" s="152">
        <f t="shared" si="2"/>
        <v>0</v>
      </c>
      <c r="K9" s="161" t="s">
        <v>150</v>
      </c>
      <c r="L9" s="138" t="s">
        <v>151</v>
      </c>
    </row>
    <row r="10" spans="1:12" ht="38.25">
      <c r="A10" s="148" t="s">
        <v>26</v>
      </c>
      <c r="B10" s="158" t="s">
        <v>152</v>
      </c>
      <c r="C10" s="155" t="s">
        <v>92</v>
      </c>
      <c r="D10" s="155"/>
      <c r="E10" s="151">
        <v>100</v>
      </c>
      <c r="F10" s="152"/>
      <c r="G10" s="156">
        <f t="shared" si="0"/>
        <v>0</v>
      </c>
      <c r="H10" s="152">
        <f t="shared" si="1"/>
        <v>0</v>
      </c>
      <c r="I10" s="153"/>
      <c r="J10" s="152">
        <f t="shared" si="2"/>
        <v>0</v>
      </c>
      <c r="K10" s="161" t="s">
        <v>153</v>
      </c>
      <c r="L10" s="138" t="s">
        <v>154</v>
      </c>
    </row>
    <row r="11" spans="1:12" ht="12.75" customHeight="1">
      <c r="A11" s="148" t="s">
        <v>27</v>
      </c>
      <c r="B11" s="149" t="s">
        <v>155</v>
      </c>
      <c r="C11" s="155" t="s">
        <v>92</v>
      </c>
      <c r="D11" s="155"/>
      <c r="E11" s="151">
        <v>70</v>
      </c>
      <c r="F11" s="152"/>
      <c r="G11" s="156">
        <f t="shared" si="0"/>
        <v>0</v>
      </c>
      <c r="H11" s="152">
        <f t="shared" si="1"/>
        <v>0</v>
      </c>
      <c r="I11" s="153"/>
      <c r="J11" s="152">
        <f t="shared" si="2"/>
        <v>0</v>
      </c>
      <c r="K11" s="161" t="s">
        <v>150</v>
      </c>
      <c r="L11" s="138" t="s">
        <v>151</v>
      </c>
    </row>
    <row r="12" spans="1:12" ht="12" customHeight="1">
      <c r="A12" s="148" t="s">
        <v>28</v>
      </c>
      <c r="B12" s="149" t="s">
        <v>156</v>
      </c>
      <c r="C12" s="155" t="s">
        <v>92</v>
      </c>
      <c r="D12" s="155"/>
      <c r="E12" s="151">
        <v>100</v>
      </c>
      <c r="F12" s="152"/>
      <c r="G12" s="156">
        <f t="shared" si="0"/>
        <v>0</v>
      </c>
      <c r="H12" s="152">
        <f t="shared" si="1"/>
        <v>0</v>
      </c>
      <c r="I12" s="153"/>
      <c r="J12" s="152">
        <f t="shared" si="2"/>
        <v>0</v>
      </c>
      <c r="K12" s="161" t="s">
        <v>157</v>
      </c>
      <c r="L12" s="138" t="s">
        <v>158</v>
      </c>
    </row>
    <row r="13" spans="1:14" ht="12.75">
      <c r="A13" s="148" t="s">
        <v>29</v>
      </c>
      <c r="B13" s="149" t="s">
        <v>159</v>
      </c>
      <c r="C13" s="155" t="s">
        <v>92</v>
      </c>
      <c r="D13" s="155"/>
      <c r="E13" s="151">
        <v>6</v>
      </c>
      <c r="F13" s="152"/>
      <c r="G13" s="156">
        <f t="shared" si="0"/>
        <v>0</v>
      </c>
      <c r="H13" s="152">
        <f t="shared" si="1"/>
        <v>0</v>
      </c>
      <c r="I13" s="153"/>
      <c r="J13" s="152">
        <f t="shared" si="2"/>
        <v>0</v>
      </c>
      <c r="K13" s="161" t="s">
        <v>160</v>
      </c>
      <c r="L13" s="138" t="s">
        <v>161</v>
      </c>
      <c r="N13" s="163"/>
    </row>
    <row r="14" spans="1:12" ht="60" customHeight="1">
      <c r="A14" s="148" t="s">
        <v>36</v>
      </c>
      <c r="B14" s="164" t="s">
        <v>162</v>
      </c>
      <c r="C14" s="155" t="s">
        <v>92</v>
      </c>
      <c r="D14" s="155"/>
      <c r="E14" s="151">
        <v>110</v>
      </c>
      <c r="F14" s="152"/>
      <c r="G14" s="156">
        <f t="shared" si="0"/>
        <v>0</v>
      </c>
      <c r="H14" s="152">
        <f t="shared" si="1"/>
        <v>0</v>
      </c>
      <c r="I14" s="153"/>
      <c r="J14" s="152">
        <f t="shared" si="2"/>
        <v>0</v>
      </c>
      <c r="K14" s="154" t="s">
        <v>163</v>
      </c>
      <c r="L14" s="138" t="s">
        <v>164</v>
      </c>
    </row>
    <row r="15" spans="1:12" ht="11.25" customHeight="1">
      <c r="A15" s="148" t="s">
        <v>38</v>
      </c>
      <c r="B15" s="149" t="s">
        <v>165</v>
      </c>
      <c r="C15" s="155" t="s">
        <v>92</v>
      </c>
      <c r="D15" s="155"/>
      <c r="E15" s="151">
        <v>120</v>
      </c>
      <c r="F15" s="152"/>
      <c r="G15" s="156">
        <f t="shared" si="0"/>
        <v>0</v>
      </c>
      <c r="H15" s="152">
        <f t="shared" si="1"/>
        <v>0</v>
      </c>
      <c r="I15" s="153"/>
      <c r="J15" s="152">
        <f t="shared" si="2"/>
        <v>0</v>
      </c>
      <c r="K15" s="154" t="s">
        <v>166</v>
      </c>
      <c r="L15" s="138" t="s">
        <v>167</v>
      </c>
    </row>
    <row r="16" spans="1:12" ht="15.75" customHeight="1">
      <c r="A16" s="148" t="s">
        <v>39</v>
      </c>
      <c r="B16" s="149" t="s">
        <v>168</v>
      </c>
      <c r="C16" s="155" t="s">
        <v>92</v>
      </c>
      <c r="D16" s="155"/>
      <c r="E16" s="151">
        <v>2</v>
      </c>
      <c r="F16" s="152"/>
      <c r="G16" s="156">
        <f t="shared" si="0"/>
        <v>0</v>
      </c>
      <c r="H16" s="152">
        <f t="shared" si="1"/>
        <v>0</v>
      </c>
      <c r="I16" s="153"/>
      <c r="J16" s="152">
        <f t="shared" si="2"/>
        <v>0</v>
      </c>
      <c r="K16" s="161" t="s">
        <v>169</v>
      </c>
      <c r="L16" s="138" t="s">
        <v>170</v>
      </c>
    </row>
    <row r="17" spans="1:12" ht="15" customHeight="1">
      <c r="A17" s="148" t="s">
        <v>40</v>
      </c>
      <c r="B17" s="149" t="s">
        <v>171</v>
      </c>
      <c r="C17" s="155" t="s">
        <v>92</v>
      </c>
      <c r="D17" s="155"/>
      <c r="E17" s="151">
        <v>2</v>
      </c>
      <c r="F17" s="152"/>
      <c r="G17" s="156">
        <f t="shared" si="0"/>
        <v>0</v>
      </c>
      <c r="H17" s="152">
        <f t="shared" si="1"/>
        <v>0</v>
      </c>
      <c r="I17" s="153"/>
      <c r="J17" s="152">
        <f t="shared" si="2"/>
        <v>0</v>
      </c>
      <c r="K17" s="161" t="s">
        <v>169</v>
      </c>
      <c r="L17" s="138" t="s">
        <v>170</v>
      </c>
    </row>
    <row r="18" spans="1:12" s="19" customFormat="1" ht="19.5">
      <c r="A18" s="148" t="s">
        <v>42</v>
      </c>
      <c r="B18" s="164" t="s">
        <v>172</v>
      </c>
      <c r="C18" s="150" t="s">
        <v>92</v>
      </c>
      <c r="D18" s="150"/>
      <c r="E18" s="151">
        <v>80</v>
      </c>
      <c r="F18" s="152"/>
      <c r="G18" s="152">
        <f t="shared" si="0"/>
        <v>0</v>
      </c>
      <c r="H18" s="152">
        <f t="shared" si="1"/>
        <v>0</v>
      </c>
      <c r="I18" s="153"/>
      <c r="J18" s="152">
        <f t="shared" si="2"/>
        <v>0</v>
      </c>
      <c r="K18" s="148" t="s">
        <v>153</v>
      </c>
      <c r="L18" s="165" t="s">
        <v>154</v>
      </c>
    </row>
    <row r="19" spans="1:12" ht="12.75">
      <c r="A19" s="148" t="s">
        <v>43</v>
      </c>
      <c r="B19" s="164" t="s">
        <v>173</v>
      </c>
      <c r="C19" s="155" t="s">
        <v>92</v>
      </c>
      <c r="D19" s="155"/>
      <c r="E19" s="151">
        <v>4000</v>
      </c>
      <c r="F19" s="152"/>
      <c r="G19" s="156">
        <f t="shared" si="0"/>
        <v>0</v>
      </c>
      <c r="H19" s="152">
        <f t="shared" si="1"/>
        <v>0</v>
      </c>
      <c r="I19" s="153"/>
      <c r="J19" s="152">
        <f t="shared" si="2"/>
        <v>0</v>
      </c>
      <c r="K19" s="161" t="s">
        <v>174</v>
      </c>
      <c r="L19" s="138" t="s">
        <v>175</v>
      </c>
    </row>
    <row r="20" spans="1:12" ht="12.75">
      <c r="A20" s="148" t="s">
        <v>45</v>
      </c>
      <c r="B20" s="164" t="s">
        <v>176</v>
      </c>
      <c r="C20" s="155" t="s">
        <v>92</v>
      </c>
      <c r="D20" s="155"/>
      <c r="E20" s="151">
        <v>350</v>
      </c>
      <c r="F20" s="152"/>
      <c r="G20" s="156">
        <f t="shared" si="0"/>
        <v>0</v>
      </c>
      <c r="H20" s="152">
        <f t="shared" si="1"/>
        <v>0</v>
      </c>
      <c r="I20" s="153"/>
      <c r="J20" s="152">
        <f t="shared" si="2"/>
        <v>0</v>
      </c>
      <c r="K20" s="161" t="s">
        <v>177</v>
      </c>
      <c r="L20" s="138" t="s">
        <v>178</v>
      </c>
    </row>
    <row r="21" spans="1:12" ht="12.75" customHeight="1">
      <c r="A21" s="148" t="s">
        <v>47</v>
      </c>
      <c r="B21" s="149" t="s">
        <v>179</v>
      </c>
      <c r="C21" s="155" t="s">
        <v>92</v>
      </c>
      <c r="D21" s="155"/>
      <c r="E21" s="151">
        <v>330</v>
      </c>
      <c r="F21" s="152"/>
      <c r="G21" s="156">
        <f t="shared" si="0"/>
        <v>0</v>
      </c>
      <c r="H21" s="152">
        <f t="shared" si="1"/>
        <v>0</v>
      </c>
      <c r="I21" s="153"/>
      <c r="J21" s="152">
        <f t="shared" si="2"/>
        <v>0</v>
      </c>
      <c r="K21" s="161" t="s">
        <v>180</v>
      </c>
      <c r="L21" s="138" t="s">
        <v>181</v>
      </c>
    </row>
    <row r="22" spans="1:12" ht="12" customHeight="1">
      <c r="A22" s="148" t="s">
        <v>49</v>
      </c>
      <c r="B22" s="164" t="s">
        <v>182</v>
      </c>
      <c r="C22" s="150" t="s">
        <v>92</v>
      </c>
      <c r="D22" s="150"/>
      <c r="E22" s="151">
        <v>1300</v>
      </c>
      <c r="F22" s="152"/>
      <c r="G22" s="152">
        <f t="shared" si="0"/>
        <v>0</v>
      </c>
      <c r="H22" s="152">
        <f t="shared" si="1"/>
        <v>0</v>
      </c>
      <c r="I22" s="153"/>
      <c r="J22" s="152">
        <f t="shared" si="2"/>
        <v>0</v>
      </c>
      <c r="K22" s="148" t="s">
        <v>183</v>
      </c>
      <c r="L22" s="138" t="s">
        <v>184</v>
      </c>
    </row>
    <row r="23" spans="1:12" ht="14.25" customHeight="1">
      <c r="A23" s="148" t="s">
        <v>185</v>
      </c>
      <c r="B23" s="158" t="s">
        <v>186</v>
      </c>
      <c r="C23" s="155" t="s">
        <v>92</v>
      </c>
      <c r="D23" s="155"/>
      <c r="E23" s="151">
        <v>3000</v>
      </c>
      <c r="F23" s="152"/>
      <c r="G23" s="156">
        <f t="shared" si="0"/>
        <v>0</v>
      </c>
      <c r="H23" s="152">
        <f t="shared" si="1"/>
        <v>0</v>
      </c>
      <c r="I23" s="153"/>
      <c r="J23" s="152">
        <f t="shared" si="2"/>
        <v>0</v>
      </c>
      <c r="K23" s="161" t="s">
        <v>187</v>
      </c>
      <c r="L23" s="138" t="s">
        <v>188</v>
      </c>
    </row>
    <row r="24" spans="1:12" ht="12.75" customHeight="1">
      <c r="A24" s="148" t="s">
        <v>189</v>
      </c>
      <c r="B24" s="149" t="s">
        <v>277</v>
      </c>
      <c r="C24" s="155" t="s">
        <v>92</v>
      </c>
      <c r="D24" s="155"/>
      <c r="E24" s="151">
        <v>3000</v>
      </c>
      <c r="F24" s="152"/>
      <c r="G24" s="156">
        <f t="shared" si="0"/>
        <v>0</v>
      </c>
      <c r="H24" s="152">
        <f t="shared" si="1"/>
        <v>0</v>
      </c>
      <c r="I24" s="153"/>
      <c r="J24" s="152">
        <f t="shared" si="2"/>
        <v>0</v>
      </c>
      <c r="K24" s="161" t="s">
        <v>187</v>
      </c>
      <c r="L24" s="138" t="s">
        <v>188</v>
      </c>
    </row>
    <row r="25" spans="1:12" ht="19.5">
      <c r="A25" s="148" t="s">
        <v>190</v>
      </c>
      <c r="B25" s="149" t="s">
        <v>191</v>
      </c>
      <c r="C25" s="155" t="s">
        <v>92</v>
      </c>
      <c r="D25" s="155"/>
      <c r="E25" s="151">
        <v>50</v>
      </c>
      <c r="F25" s="152"/>
      <c r="G25" s="156">
        <f t="shared" si="0"/>
        <v>0</v>
      </c>
      <c r="H25" s="152">
        <f t="shared" si="1"/>
        <v>0</v>
      </c>
      <c r="I25" s="153"/>
      <c r="J25" s="152">
        <f t="shared" si="2"/>
        <v>0</v>
      </c>
      <c r="K25" s="161" t="s">
        <v>163</v>
      </c>
      <c r="L25" s="138" t="s">
        <v>164</v>
      </c>
    </row>
    <row r="26" spans="1:12" ht="12.75" customHeight="1">
      <c r="A26" s="148" t="s">
        <v>192</v>
      </c>
      <c r="B26" s="149" t="s">
        <v>193</v>
      </c>
      <c r="C26" s="155" t="s">
        <v>92</v>
      </c>
      <c r="D26" s="155"/>
      <c r="E26" s="151">
        <v>5</v>
      </c>
      <c r="F26" s="152"/>
      <c r="G26" s="156">
        <f t="shared" si="0"/>
        <v>0</v>
      </c>
      <c r="H26" s="152">
        <f t="shared" si="1"/>
        <v>0</v>
      </c>
      <c r="I26" s="153"/>
      <c r="J26" s="152">
        <f t="shared" si="2"/>
        <v>0</v>
      </c>
      <c r="K26" s="161" t="s">
        <v>194</v>
      </c>
      <c r="L26" s="138" t="s">
        <v>195</v>
      </c>
    </row>
    <row r="27" spans="1:12" ht="11.25" customHeight="1">
      <c r="A27" s="148" t="s">
        <v>196</v>
      </c>
      <c r="B27" s="149" t="s">
        <v>197</v>
      </c>
      <c r="C27" s="155" t="s">
        <v>92</v>
      </c>
      <c r="D27" s="155"/>
      <c r="E27" s="151">
        <v>10</v>
      </c>
      <c r="F27" s="152"/>
      <c r="G27" s="156">
        <f t="shared" si="0"/>
        <v>0</v>
      </c>
      <c r="H27" s="152">
        <f t="shared" si="1"/>
        <v>0</v>
      </c>
      <c r="I27" s="153"/>
      <c r="J27" s="152">
        <f t="shared" si="2"/>
        <v>0</v>
      </c>
      <c r="K27" s="161" t="s">
        <v>198</v>
      </c>
      <c r="L27" s="138" t="s">
        <v>199</v>
      </c>
    </row>
    <row r="28" spans="1:12" ht="12.75">
      <c r="A28" s="148" t="s">
        <v>200</v>
      </c>
      <c r="B28" s="149" t="s">
        <v>201</v>
      </c>
      <c r="C28" s="155" t="s">
        <v>92</v>
      </c>
      <c r="D28" s="155"/>
      <c r="E28" s="151">
        <v>60</v>
      </c>
      <c r="F28" s="152"/>
      <c r="G28" s="156">
        <f t="shared" si="0"/>
        <v>0</v>
      </c>
      <c r="H28" s="152">
        <f t="shared" si="1"/>
        <v>0</v>
      </c>
      <c r="I28" s="153"/>
      <c r="J28" s="152">
        <f t="shared" si="2"/>
        <v>0</v>
      </c>
      <c r="K28" s="161" t="s">
        <v>202</v>
      </c>
      <c r="L28" s="138" t="s">
        <v>203</v>
      </c>
    </row>
    <row r="29" spans="1:13" ht="139.5" customHeight="1">
      <c r="A29" s="148" t="s">
        <v>204</v>
      </c>
      <c r="B29" s="160" t="s">
        <v>274</v>
      </c>
      <c r="C29" s="155" t="s">
        <v>92</v>
      </c>
      <c r="D29" s="155"/>
      <c r="E29" s="151">
        <v>30</v>
      </c>
      <c r="F29" s="232"/>
      <c r="G29" s="156">
        <f t="shared" si="0"/>
        <v>0</v>
      </c>
      <c r="H29" s="152">
        <f t="shared" si="1"/>
        <v>0</v>
      </c>
      <c r="I29" s="153"/>
      <c r="J29" s="152">
        <f t="shared" si="2"/>
        <v>0</v>
      </c>
      <c r="K29" s="166" t="s">
        <v>205</v>
      </c>
      <c r="L29" s="167" t="s">
        <v>206</v>
      </c>
      <c r="M29" s="168"/>
    </row>
    <row r="30" spans="1:13" ht="132" customHeight="1">
      <c r="A30" s="148" t="s">
        <v>207</v>
      </c>
      <c r="B30" s="160" t="s">
        <v>275</v>
      </c>
      <c r="C30" s="155" t="s">
        <v>92</v>
      </c>
      <c r="D30" s="155"/>
      <c r="E30" s="151">
        <v>30</v>
      </c>
      <c r="F30" s="232"/>
      <c r="G30" s="156">
        <f t="shared" si="0"/>
        <v>0</v>
      </c>
      <c r="H30" s="152">
        <f t="shared" si="1"/>
        <v>0</v>
      </c>
      <c r="I30" s="153"/>
      <c r="J30" s="152">
        <f t="shared" si="2"/>
        <v>0</v>
      </c>
      <c r="K30" s="154" t="s">
        <v>163</v>
      </c>
      <c r="L30" s="138" t="s">
        <v>164</v>
      </c>
      <c r="M30" s="168"/>
    </row>
    <row r="31" spans="1:12" ht="18.75" customHeight="1">
      <c r="A31" s="148" t="s">
        <v>208</v>
      </c>
      <c r="B31" s="158" t="s">
        <v>209</v>
      </c>
      <c r="C31" s="155" t="s">
        <v>92</v>
      </c>
      <c r="D31" s="155"/>
      <c r="E31" s="151">
        <v>50</v>
      </c>
      <c r="F31" s="152"/>
      <c r="G31" s="156">
        <f t="shared" si="0"/>
        <v>0</v>
      </c>
      <c r="H31" s="152">
        <f t="shared" si="1"/>
        <v>0</v>
      </c>
      <c r="I31" s="153"/>
      <c r="J31" s="152">
        <f t="shared" si="2"/>
        <v>0</v>
      </c>
      <c r="K31" s="161" t="s">
        <v>187</v>
      </c>
      <c r="L31" s="138" t="s">
        <v>188</v>
      </c>
    </row>
    <row r="32" spans="1:12" ht="105">
      <c r="A32" s="148" t="s">
        <v>210</v>
      </c>
      <c r="B32" s="169" t="s">
        <v>211</v>
      </c>
      <c r="C32" s="155" t="s">
        <v>92</v>
      </c>
      <c r="D32" s="155"/>
      <c r="E32" s="151">
        <v>5</v>
      </c>
      <c r="F32" s="152"/>
      <c r="G32" s="156">
        <f t="shared" si="0"/>
        <v>0</v>
      </c>
      <c r="H32" s="152">
        <f t="shared" si="1"/>
        <v>0</v>
      </c>
      <c r="I32" s="153"/>
      <c r="J32" s="152">
        <f t="shared" si="2"/>
        <v>0</v>
      </c>
      <c r="K32" s="161" t="s">
        <v>163</v>
      </c>
      <c r="L32" s="138" t="s">
        <v>164</v>
      </c>
    </row>
    <row r="33" spans="1:12" ht="39">
      <c r="A33" s="148" t="s">
        <v>212</v>
      </c>
      <c r="B33" s="164" t="s">
        <v>213</v>
      </c>
      <c r="C33" s="155" t="s">
        <v>92</v>
      </c>
      <c r="D33" s="155"/>
      <c r="E33" s="151">
        <v>25</v>
      </c>
      <c r="F33" s="152"/>
      <c r="G33" s="156">
        <f t="shared" si="0"/>
        <v>0</v>
      </c>
      <c r="H33" s="152">
        <f t="shared" si="1"/>
        <v>0</v>
      </c>
      <c r="I33" s="153"/>
      <c r="J33" s="152">
        <f t="shared" si="2"/>
        <v>0</v>
      </c>
      <c r="K33" s="166" t="s">
        <v>163</v>
      </c>
      <c r="L33" s="167" t="s">
        <v>164</v>
      </c>
    </row>
    <row r="34" spans="1:12" ht="138" customHeight="1">
      <c r="A34" s="148" t="s">
        <v>214</v>
      </c>
      <c r="B34" s="160" t="s">
        <v>215</v>
      </c>
      <c r="C34" s="155" t="s">
        <v>92</v>
      </c>
      <c r="D34" s="155"/>
      <c r="E34" s="151">
        <v>16</v>
      </c>
      <c r="F34" s="152"/>
      <c r="G34" s="156">
        <f t="shared" si="0"/>
        <v>0</v>
      </c>
      <c r="H34" s="152">
        <f t="shared" si="1"/>
        <v>0</v>
      </c>
      <c r="I34" s="153"/>
      <c r="J34" s="152">
        <f t="shared" si="2"/>
        <v>0</v>
      </c>
      <c r="K34" s="166" t="s">
        <v>163</v>
      </c>
      <c r="L34" s="167" t="s">
        <v>164</v>
      </c>
    </row>
    <row r="35" spans="1:12" ht="60" customHeight="1">
      <c r="A35" s="148" t="s">
        <v>216</v>
      </c>
      <c r="B35" s="160" t="s">
        <v>217</v>
      </c>
      <c r="C35" s="155" t="s">
        <v>92</v>
      </c>
      <c r="D35" s="155"/>
      <c r="E35" s="151">
        <v>16</v>
      </c>
      <c r="F35" s="152"/>
      <c r="G35" s="156">
        <f t="shared" si="0"/>
        <v>0</v>
      </c>
      <c r="H35" s="152">
        <f t="shared" si="1"/>
        <v>0</v>
      </c>
      <c r="I35" s="153"/>
      <c r="J35" s="152">
        <f t="shared" si="2"/>
        <v>0</v>
      </c>
      <c r="K35" s="166" t="s">
        <v>153</v>
      </c>
      <c r="L35" s="167" t="s">
        <v>154</v>
      </c>
    </row>
    <row r="36" spans="1:12" ht="78.75" customHeight="1">
      <c r="A36" s="148" t="s">
        <v>218</v>
      </c>
      <c r="B36" s="170" t="s">
        <v>278</v>
      </c>
      <c r="C36" s="155" t="s">
        <v>92</v>
      </c>
      <c r="D36" s="155"/>
      <c r="E36" s="151">
        <v>1</v>
      </c>
      <c r="F36" s="152"/>
      <c r="G36" s="156">
        <f t="shared" si="0"/>
        <v>0</v>
      </c>
      <c r="H36" s="152">
        <f t="shared" si="1"/>
        <v>0</v>
      </c>
      <c r="I36" s="153"/>
      <c r="J36" s="152">
        <f t="shared" si="2"/>
        <v>0</v>
      </c>
      <c r="K36" s="161" t="s">
        <v>163</v>
      </c>
      <c r="L36" s="138" t="s">
        <v>164</v>
      </c>
    </row>
    <row r="37" spans="1:12" ht="18.75">
      <c r="A37" s="148" t="s">
        <v>219</v>
      </c>
      <c r="B37" s="162" t="s">
        <v>220</v>
      </c>
      <c r="C37" s="155" t="s">
        <v>92</v>
      </c>
      <c r="D37" s="155"/>
      <c r="E37" s="151">
        <v>10</v>
      </c>
      <c r="F37" s="152"/>
      <c r="G37" s="156">
        <f t="shared" si="0"/>
        <v>0</v>
      </c>
      <c r="H37" s="152">
        <f t="shared" si="1"/>
        <v>0</v>
      </c>
      <c r="I37" s="153"/>
      <c r="J37" s="152">
        <f t="shared" si="2"/>
        <v>0</v>
      </c>
      <c r="K37" s="161" t="s">
        <v>169</v>
      </c>
      <c r="L37" s="138" t="s">
        <v>170</v>
      </c>
    </row>
    <row r="38" spans="1:12" ht="18.75">
      <c r="A38" s="148" t="s">
        <v>221</v>
      </c>
      <c r="B38" s="162" t="s">
        <v>222</v>
      </c>
      <c r="C38" s="155" t="s">
        <v>92</v>
      </c>
      <c r="D38" s="155"/>
      <c r="E38" s="151">
        <v>10</v>
      </c>
      <c r="F38" s="152"/>
      <c r="G38" s="156">
        <f t="shared" si="0"/>
        <v>0</v>
      </c>
      <c r="H38" s="152">
        <f t="shared" si="1"/>
        <v>0</v>
      </c>
      <c r="I38" s="153"/>
      <c r="J38" s="152">
        <f t="shared" si="2"/>
        <v>0</v>
      </c>
      <c r="K38" s="161" t="s">
        <v>169</v>
      </c>
      <c r="L38" s="138" t="s">
        <v>170</v>
      </c>
    </row>
    <row r="39" spans="1:12" ht="28.5">
      <c r="A39" s="148" t="s">
        <v>223</v>
      </c>
      <c r="B39" s="162" t="s">
        <v>224</v>
      </c>
      <c r="C39" s="155" t="s">
        <v>92</v>
      </c>
      <c r="D39" s="155"/>
      <c r="E39" s="151">
        <v>50</v>
      </c>
      <c r="F39" s="152"/>
      <c r="G39" s="156">
        <f t="shared" si="0"/>
        <v>0</v>
      </c>
      <c r="H39" s="152">
        <f t="shared" si="1"/>
        <v>0</v>
      </c>
      <c r="I39" s="153"/>
      <c r="J39" s="152">
        <f t="shared" si="2"/>
        <v>0</v>
      </c>
      <c r="K39" s="161" t="s">
        <v>160</v>
      </c>
      <c r="L39" s="138" t="s">
        <v>161</v>
      </c>
    </row>
    <row r="40" spans="1:12" ht="38.25">
      <c r="A40" s="148" t="s">
        <v>225</v>
      </c>
      <c r="B40" s="158" t="s">
        <v>226</v>
      </c>
      <c r="C40" s="155" t="s">
        <v>92</v>
      </c>
      <c r="D40" s="155"/>
      <c r="E40" s="151">
        <v>15</v>
      </c>
      <c r="F40" s="152"/>
      <c r="G40" s="156">
        <f t="shared" si="0"/>
        <v>0</v>
      </c>
      <c r="H40" s="152">
        <f t="shared" si="1"/>
        <v>0</v>
      </c>
      <c r="I40" s="153"/>
      <c r="J40" s="152">
        <f t="shared" si="2"/>
        <v>0</v>
      </c>
      <c r="K40" s="161" t="s">
        <v>160</v>
      </c>
      <c r="L40" s="138" t="s">
        <v>161</v>
      </c>
    </row>
    <row r="41" spans="1:12" ht="12" customHeight="1">
      <c r="A41" s="148" t="s">
        <v>227</v>
      </c>
      <c r="B41" s="149" t="s">
        <v>228</v>
      </c>
      <c r="C41" s="155" t="s">
        <v>92</v>
      </c>
      <c r="D41" s="155"/>
      <c r="E41" s="151">
        <v>18</v>
      </c>
      <c r="F41" s="152"/>
      <c r="G41" s="156">
        <f t="shared" si="0"/>
        <v>0</v>
      </c>
      <c r="H41" s="152">
        <f t="shared" si="1"/>
        <v>0</v>
      </c>
      <c r="I41" s="153"/>
      <c r="J41" s="152">
        <f t="shared" si="2"/>
        <v>0</v>
      </c>
      <c r="K41" s="171" t="s">
        <v>229</v>
      </c>
      <c r="L41" s="138" t="s">
        <v>230</v>
      </c>
    </row>
    <row r="42" spans="1:12" ht="13.5" customHeight="1">
      <c r="A42" s="148" t="s">
        <v>231</v>
      </c>
      <c r="B42" s="149" t="s">
        <v>232</v>
      </c>
      <c r="C42" s="155" t="s">
        <v>92</v>
      </c>
      <c r="D42" s="155"/>
      <c r="E42" s="151">
        <v>18</v>
      </c>
      <c r="F42" s="152"/>
      <c r="G42" s="156">
        <f t="shared" si="0"/>
        <v>0</v>
      </c>
      <c r="H42" s="152">
        <f t="shared" si="1"/>
        <v>0</v>
      </c>
      <c r="I42" s="153"/>
      <c r="J42" s="152">
        <f t="shared" si="2"/>
        <v>0</v>
      </c>
      <c r="K42" s="171" t="s">
        <v>229</v>
      </c>
      <c r="L42" s="138" t="s">
        <v>230</v>
      </c>
    </row>
    <row r="43" spans="1:12" ht="12.75" customHeight="1">
      <c r="A43" s="148" t="s">
        <v>233</v>
      </c>
      <c r="B43" s="149" t="s">
        <v>234</v>
      </c>
      <c r="C43" s="155" t="s">
        <v>92</v>
      </c>
      <c r="D43" s="155"/>
      <c r="E43" s="151">
        <v>18</v>
      </c>
      <c r="F43" s="152"/>
      <c r="G43" s="156">
        <f t="shared" si="0"/>
        <v>0</v>
      </c>
      <c r="H43" s="152">
        <f t="shared" si="1"/>
        <v>0</v>
      </c>
      <c r="I43" s="153"/>
      <c r="J43" s="152">
        <f t="shared" si="2"/>
        <v>0</v>
      </c>
      <c r="K43" s="171" t="s">
        <v>229</v>
      </c>
      <c r="L43" s="138" t="s">
        <v>230</v>
      </c>
    </row>
    <row r="44" spans="1:12" ht="10.5" customHeight="1">
      <c r="A44" s="148" t="s">
        <v>235</v>
      </c>
      <c r="B44" s="149" t="s">
        <v>236</v>
      </c>
      <c r="C44" s="155" t="s">
        <v>92</v>
      </c>
      <c r="D44" s="155"/>
      <c r="E44" s="151">
        <v>50</v>
      </c>
      <c r="F44" s="152"/>
      <c r="G44" s="156">
        <f t="shared" si="0"/>
        <v>0</v>
      </c>
      <c r="H44" s="152">
        <f t="shared" si="1"/>
        <v>0</v>
      </c>
      <c r="I44" s="153"/>
      <c r="J44" s="152">
        <f t="shared" si="2"/>
        <v>0</v>
      </c>
      <c r="K44" s="172" t="s">
        <v>237</v>
      </c>
      <c r="L44" s="138" t="s">
        <v>238</v>
      </c>
    </row>
    <row r="45" spans="1:13" ht="13.5" customHeight="1">
      <c r="A45" s="148" t="s">
        <v>239</v>
      </c>
      <c r="B45" s="149" t="s">
        <v>240</v>
      </c>
      <c r="C45" s="155" t="s">
        <v>92</v>
      </c>
      <c r="D45" s="155"/>
      <c r="E45" s="151">
        <v>24</v>
      </c>
      <c r="F45" s="152"/>
      <c r="G45" s="156">
        <f t="shared" si="0"/>
        <v>0</v>
      </c>
      <c r="H45" s="152">
        <f t="shared" si="1"/>
        <v>0</v>
      </c>
      <c r="I45" s="153"/>
      <c r="J45" s="152">
        <f t="shared" si="2"/>
        <v>0</v>
      </c>
      <c r="K45" s="171" t="s">
        <v>229</v>
      </c>
      <c r="L45" s="138" t="s">
        <v>230</v>
      </c>
      <c r="M45" s="56"/>
    </row>
    <row r="46" spans="1:12" ht="12.75" customHeight="1">
      <c r="A46" s="148" t="s">
        <v>241</v>
      </c>
      <c r="B46" s="149" t="s">
        <v>242</v>
      </c>
      <c r="C46" s="155" t="s">
        <v>92</v>
      </c>
      <c r="D46" s="155"/>
      <c r="E46" s="151">
        <v>24</v>
      </c>
      <c r="F46" s="152"/>
      <c r="G46" s="156">
        <f t="shared" si="0"/>
        <v>0</v>
      </c>
      <c r="H46" s="152">
        <f t="shared" si="1"/>
        <v>0</v>
      </c>
      <c r="I46" s="153"/>
      <c r="J46" s="152">
        <f t="shared" si="2"/>
        <v>0</v>
      </c>
      <c r="K46" s="171" t="s">
        <v>229</v>
      </c>
      <c r="L46" s="138" t="s">
        <v>230</v>
      </c>
    </row>
    <row r="47" spans="1:12" ht="12" customHeight="1">
      <c r="A47" s="148" t="s">
        <v>243</v>
      </c>
      <c r="B47" s="149" t="s">
        <v>244</v>
      </c>
      <c r="C47" s="155" t="s">
        <v>92</v>
      </c>
      <c r="D47" s="155"/>
      <c r="E47" s="151">
        <v>30</v>
      </c>
      <c r="F47" s="152"/>
      <c r="G47" s="156">
        <f t="shared" si="0"/>
        <v>0</v>
      </c>
      <c r="H47" s="152">
        <f t="shared" si="1"/>
        <v>0</v>
      </c>
      <c r="I47" s="153"/>
      <c r="J47" s="152">
        <f t="shared" si="2"/>
        <v>0</v>
      </c>
      <c r="K47" s="161" t="s">
        <v>237</v>
      </c>
      <c r="L47" s="138" t="s">
        <v>238</v>
      </c>
    </row>
    <row r="48" spans="1:12" ht="13.5" customHeight="1">
      <c r="A48" s="148" t="s">
        <v>245</v>
      </c>
      <c r="B48" s="158" t="s">
        <v>246</v>
      </c>
      <c r="C48" s="155" t="s">
        <v>61</v>
      </c>
      <c r="D48" s="155"/>
      <c r="E48" s="151">
        <v>35</v>
      </c>
      <c r="F48" s="152"/>
      <c r="G48" s="156">
        <f t="shared" si="0"/>
        <v>0</v>
      </c>
      <c r="H48" s="152">
        <f t="shared" si="1"/>
        <v>0</v>
      </c>
      <c r="I48" s="153"/>
      <c r="J48" s="152">
        <f t="shared" si="2"/>
        <v>0</v>
      </c>
      <c r="K48" s="154" t="s">
        <v>247</v>
      </c>
      <c r="L48" s="138" t="s">
        <v>248</v>
      </c>
    </row>
    <row r="49" spans="1:12" ht="69.75" customHeight="1">
      <c r="A49" s="148" t="s">
        <v>249</v>
      </c>
      <c r="B49" s="162" t="s">
        <v>276</v>
      </c>
      <c r="C49" s="155" t="s">
        <v>92</v>
      </c>
      <c r="D49" s="155"/>
      <c r="E49" s="151">
        <v>8</v>
      </c>
      <c r="F49" s="152"/>
      <c r="G49" s="156">
        <f t="shared" si="0"/>
        <v>0</v>
      </c>
      <c r="H49" s="152">
        <f t="shared" si="1"/>
        <v>0</v>
      </c>
      <c r="I49" s="153"/>
      <c r="J49" s="152">
        <f t="shared" si="2"/>
        <v>0</v>
      </c>
      <c r="K49" s="154" t="s">
        <v>250</v>
      </c>
      <c r="L49" s="138" t="s">
        <v>251</v>
      </c>
    </row>
    <row r="50" spans="1:11" ht="13.5" customHeight="1">
      <c r="A50" s="173"/>
      <c r="B50" s="174"/>
      <c r="C50" s="59"/>
      <c r="D50" s="59"/>
      <c r="E50" s="175"/>
      <c r="F50" s="175"/>
      <c r="G50" s="175" t="s">
        <v>75</v>
      </c>
      <c r="H50" s="176">
        <f>SUM(H4:H49)</f>
        <v>0</v>
      </c>
      <c r="I50" s="153"/>
      <c r="J50" s="176">
        <f>SUM(J4:J49)</f>
        <v>0</v>
      </c>
      <c r="K50" s="154"/>
    </row>
    <row r="51" spans="5:10" ht="12.75">
      <c r="E51" s="177" t="s">
        <v>252</v>
      </c>
      <c r="F51" s="178"/>
      <c r="G51" s="179"/>
      <c r="H51" s="180">
        <f>J50-H50</f>
        <v>0</v>
      </c>
      <c r="J51" s="4"/>
    </row>
    <row r="52" spans="9:12" s="3" customFormat="1" ht="13.5">
      <c r="I52" s="20"/>
      <c r="K52" s="137"/>
      <c r="L52" s="181"/>
    </row>
  </sheetData>
  <mergeCells count="1">
    <mergeCell ref="B1:I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C1">
      <selection activeCell="O7" sqref="O7"/>
    </sheetView>
  </sheetViews>
  <sheetFormatPr defaultColWidth="9.140625" defaultRowHeight="12.75"/>
  <cols>
    <col min="1" max="1" width="3.140625" style="1" customWidth="1"/>
    <col min="2" max="2" width="59.7109375" style="1" customWidth="1"/>
    <col min="3" max="4" width="8.7109375" style="1" customWidth="1"/>
    <col min="5" max="5" width="7.421875" style="1" customWidth="1"/>
    <col min="6" max="6" width="8.140625" style="1" customWidth="1"/>
    <col min="7" max="7" width="7.8515625" style="1" customWidth="1"/>
    <col min="8" max="8" width="8.7109375" style="1" customWidth="1"/>
    <col min="9" max="9" width="7.421875" style="1" customWidth="1"/>
    <col min="10" max="10" width="9.7109375" style="1" customWidth="1"/>
    <col min="11" max="16384" width="8.7109375" style="1" customWidth="1"/>
  </cols>
  <sheetData>
    <row r="1" ht="12.75">
      <c r="H1" s="115" t="s">
        <v>253</v>
      </c>
    </row>
    <row r="2" spans="1:10" ht="13.5">
      <c r="A2" s="182"/>
      <c r="B2" s="183" t="s">
        <v>5</v>
      </c>
      <c r="C2" s="182"/>
      <c r="D2" s="182"/>
      <c r="E2" s="184" t="s">
        <v>254</v>
      </c>
      <c r="G2" s="1" t="s">
        <v>255</v>
      </c>
      <c r="I2" s="185"/>
      <c r="J2" s="186"/>
    </row>
    <row r="3" spans="1:10" ht="13.5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ht="54" customHeight="1">
      <c r="A4" s="175" t="s">
        <v>88</v>
      </c>
      <c r="B4" s="175" t="s">
        <v>11</v>
      </c>
      <c r="C4" s="175" t="s">
        <v>256</v>
      </c>
      <c r="D4" s="187" t="s">
        <v>12</v>
      </c>
      <c r="E4" s="175" t="s">
        <v>84</v>
      </c>
      <c r="F4" s="175" t="s">
        <v>15</v>
      </c>
      <c r="G4" s="175" t="s">
        <v>16</v>
      </c>
      <c r="H4" s="175" t="s">
        <v>17</v>
      </c>
      <c r="I4" s="175" t="s">
        <v>257</v>
      </c>
      <c r="J4" s="175" t="s">
        <v>19</v>
      </c>
    </row>
    <row r="5" spans="1:10" ht="10.5" customHeight="1">
      <c r="A5" s="124" t="s">
        <v>20</v>
      </c>
      <c r="B5" s="124" t="s">
        <v>21</v>
      </c>
      <c r="C5" s="124" t="s">
        <v>22</v>
      </c>
      <c r="D5" s="124" t="s">
        <v>23</v>
      </c>
      <c r="E5" s="124" t="s">
        <v>24</v>
      </c>
      <c r="F5" s="124" t="s">
        <v>25</v>
      </c>
      <c r="G5" s="124" t="s">
        <v>26</v>
      </c>
      <c r="H5" s="124" t="s">
        <v>27</v>
      </c>
      <c r="I5" s="124" t="s">
        <v>28</v>
      </c>
      <c r="J5" s="124" t="s">
        <v>29</v>
      </c>
    </row>
    <row r="6" spans="1:10" ht="45" customHeight="1">
      <c r="A6" s="188" t="s">
        <v>20</v>
      </c>
      <c r="B6" s="189" t="s">
        <v>258</v>
      </c>
      <c r="C6" s="188" t="s">
        <v>30</v>
      </c>
      <c r="D6" s="188"/>
      <c r="E6" s="188">
        <v>20</v>
      </c>
      <c r="F6" s="190"/>
      <c r="G6" s="190">
        <f>(F6*I6)+F6</f>
        <v>0</v>
      </c>
      <c r="H6" s="190">
        <f>E6*F6</f>
        <v>0</v>
      </c>
      <c r="I6" s="27"/>
      <c r="J6" s="190">
        <f>(H6*I6)+H6</f>
        <v>0</v>
      </c>
    </row>
    <row r="7" spans="1:10" ht="136.5" customHeight="1">
      <c r="A7" s="188" t="s">
        <v>21</v>
      </c>
      <c r="B7" s="191" t="s">
        <v>259</v>
      </c>
      <c r="C7" s="188" t="s">
        <v>30</v>
      </c>
      <c r="D7" s="188"/>
      <c r="E7" s="188">
        <v>20</v>
      </c>
      <c r="F7" s="190"/>
      <c r="G7" s="190">
        <f>(F7*I7)+F7</f>
        <v>0</v>
      </c>
      <c r="H7" s="190">
        <f>E7*F7</f>
        <v>0</v>
      </c>
      <c r="I7" s="27"/>
      <c r="J7" s="190">
        <f>(H7*I7)+H7</f>
        <v>0</v>
      </c>
    </row>
    <row r="8" spans="1:10" ht="13.5">
      <c r="A8" s="270" t="s">
        <v>51</v>
      </c>
      <c r="B8" s="270"/>
      <c r="C8" s="270"/>
      <c r="D8" s="270"/>
      <c r="E8" s="270"/>
      <c r="F8" s="270"/>
      <c r="G8" s="270"/>
      <c r="H8" s="192">
        <f>SUM(H6:H7)</f>
        <v>0</v>
      </c>
      <c r="I8" s="190"/>
      <c r="J8" s="192">
        <f>SUM(J6:J7)</f>
        <v>0</v>
      </c>
    </row>
    <row r="9" spans="1:10" ht="13.5">
      <c r="A9" s="182"/>
      <c r="B9" s="182"/>
      <c r="C9" s="182"/>
      <c r="D9" s="182"/>
      <c r="E9" s="182"/>
      <c r="F9" s="193" t="s">
        <v>52</v>
      </c>
      <c r="G9" s="194"/>
      <c r="H9" s="195"/>
      <c r="I9" s="196">
        <f>J8-H8</f>
        <v>0</v>
      </c>
      <c r="J9" s="197"/>
    </row>
    <row r="10" ht="12.75">
      <c r="A10" s="1" t="s">
        <v>260</v>
      </c>
    </row>
  </sheetData>
  <mergeCells count="1">
    <mergeCell ref="A8:G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="120" zoomScaleNormal="120" workbookViewId="0" topLeftCell="C1">
      <selection activeCell="P4" sqref="P4"/>
    </sheetView>
  </sheetViews>
  <sheetFormatPr defaultColWidth="9.140625" defaultRowHeight="12.75"/>
  <cols>
    <col min="1" max="1" width="3.140625" style="1" customWidth="1"/>
    <col min="2" max="2" width="38.421875" style="1" customWidth="1"/>
    <col min="3" max="3" width="5.140625" style="1" customWidth="1"/>
    <col min="4" max="4" width="3.57421875" style="1" customWidth="1"/>
    <col min="5" max="5" width="4.28125" style="1" customWidth="1"/>
    <col min="6" max="6" width="6.8515625" style="1" customWidth="1"/>
    <col min="7" max="7" width="5.8515625" style="1" customWidth="1"/>
    <col min="8" max="8" width="8.140625" style="1" customWidth="1"/>
    <col min="9" max="9" width="7.57421875" style="1" customWidth="1"/>
    <col min="10" max="10" width="8.8515625" style="1" customWidth="1"/>
    <col min="11" max="11" width="9.28125" style="1" customWidth="1"/>
    <col min="12" max="16384" width="8.7109375" style="1" customWidth="1"/>
  </cols>
  <sheetData>
    <row r="1" ht="12.75">
      <c r="H1" s="115" t="s">
        <v>261</v>
      </c>
    </row>
    <row r="2" spans="1:10" ht="15">
      <c r="A2" s="6"/>
      <c r="B2" s="198" t="s">
        <v>6</v>
      </c>
      <c r="C2" s="198"/>
      <c r="D2" s="6"/>
      <c r="E2" s="6"/>
      <c r="F2" s="6"/>
      <c r="G2" s="6"/>
      <c r="H2" s="6"/>
      <c r="I2" s="6"/>
      <c r="J2" s="6"/>
    </row>
    <row r="3" spans="1:10" ht="15">
      <c r="A3" s="199"/>
      <c r="B3" s="6"/>
      <c r="C3" s="6"/>
      <c r="D3" s="6"/>
      <c r="E3" s="6"/>
      <c r="F3" s="6"/>
      <c r="G3" s="6"/>
      <c r="H3" s="6"/>
      <c r="I3" s="6"/>
      <c r="J3" s="6"/>
    </row>
    <row r="4" spans="1:11" ht="38.25">
      <c r="A4" s="200" t="s">
        <v>88</v>
      </c>
      <c r="B4" s="200" t="s">
        <v>11</v>
      </c>
      <c r="C4" s="80" t="s">
        <v>12</v>
      </c>
      <c r="D4" s="200" t="s">
        <v>262</v>
      </c>
      <c r="E4" s="200" t="s">
        <v>84</v>
      </c>
      <c r="F4" s="200" t="s">
        <v>15</v>
      </c>
      <c r="G4" s="200" t="s">
        <v>16</v>
      </c>
      <c r="H4" s="200" t="s">
        <v>17</v>
      </c>
      <c r="I4" s="200" t="s">
        <v>18</v>
      </c>
      <c r="J4" s="200" t="s">
        <v>19</v>
      </c>
      <c r="K4" s="200" t="s">
        <v>59</v>
      </c>
    </row>
    <row r="5" spans="1:11" s="20" customFormat="1" ht="9" customHeight="1">
      <c r="A5" s="201" t="s">
        <v>20</v>
      </c>
      <c r="B5" s="201" t="s">
        <v>21</v>
      </c>
      <c r="C5" s="201" t="s">
        <v>22</v>
      </c>
      <c r="D5" s="201" t="s">
        <v>23</v>
      </c>
      <c r="E5" s="201" t="s">
        <v>24</v>
      </c>
      <c r="F5" s="201" t="s">
        <v>25</v>
      </c>
      <c r="G5" s="201" t="s">
        <v>26</v>
      </c>
      <c r="H5" s="201" t="s">
        <v>27</v>
      </c>
      <c r="I5" s="201" t="s">
        <v>28</v>
      </c>
      <c r="J5" s="201" t="s">
        <v>29</v>
      </c>
      <c r="K5" s="202" t="s">
        <v>36</v>
      </c>
    </row>
    <row r="6" spans="1:14" ht="75.75" customHeight="1">
      <c r="A6" s="203" t="s">
        <v>20</v>
      </c>
      <c r="B6" s="204" t="s">
        <v>282</v>
      </c>
      <c r="C6" s="205"/>
      <c r="D6" s="206" t="s">
        <v>30</v>
      </c>
      <c r="E6" s="206">
        <v>8</v>
      </c>
      <c r="F6" s="207"/>
      <c r="G6" s="207">
        <f>(F6*I6)+F6</f>
        <v>0</v>
      </c>
      <c r="H6" s="207">
        <f>E6*F6</f>
        <v>0</v>
      </c>
      <c r="I6" s="27"/>
      <c r="J6" s="208">
        <f>(H6*I6)+H6</f>
        <v>0</v>
      </c>
      <c r="K6" s="79" t="s">
        <v>263</v>
      </c>
      <c r="L6" s="268" t="s">
        <v>264</v>
      </c>
      <c r="M6" s="268"/>
      <c r="N6" s="268"/>
    </row>
    <row r="7" spans="1:14" ht="48" customHeight="1">
      <c r="A7" s="203" t="s">
        <v>21</v>
      </c>
      <c r="B7" s="204" t="s">
        <v>265</v>
      </c>
      <c r="C7" s="205"/>
      <c r="D7" s="206" t="s">
        <v>30</v>
      </c>
      <c r="E7" s="209">
        <v>5</v>
      </c>
      <c r="F7" s="207"/>
      <c r="G7" s="207">
        <f>(F7*I7)+F7</f>
        <v>0</v>
      </c>
      <c r="H7" s="207">
        <f>E7*F7</f>
        <v>0</v>
      </c>
      <c r="I7" s="27"/>
      <c r="J7" s="208">
        <f>(H7*I7)+H7</f>
        <v>0</v>
      </c>
      <c r="K7" s="79" t="s">
        <v>266</v>
      </c>
      <c r="L7" s="268" t="s">
        <v>267</v>
      </c>
      <c r="M7" s="268"/>
      <c r="N7" s="268"/>
    </row>
    <row r="8" spans="1:14" ht="60" customHeight="1">
      <c r="A8" s="203" t="s">
        <v>22</v>
      </c>
      <c r="B8" s="210" t="s">
        <v>268</v>
      </c>
      <c r="C8" s="205"/>
      <c r="D8" s="206" t="s">
        <v>30</v>
      </c>
      <c r="E8" s="206">
        <v>5</v>
      </c>
      <c r="F8" s="207"/>
      <c r="G8" s="207">
        <f>(F8*I8)+F8</f>
        <v>0</v>
      </c>
      <c r="H8" s="207">
        <f>E8*F8</f>
        <v>0</v>
      </c>
      <c r="I8" s="27"/>
      <c r="J8" s="208">
        <f>(H8*I8)+H8</f>
        <v>0</v>
      </c>
      <c r="K8" s="79" t="s">
        <v>266</v>
      </c>
      <c r="L8" s="268" t="s">
        <v>267</v>
      </c>
      <c r="M8" s="268"/>
      <c r="N8" s="268"/>
    </row>
    <row r="9" spans="1:11" ht="12.75">
      <c r="A9" s="271" t="s">
        <v>51</v>
      </c>
      <c r="B9" s="271"/>
      <c r="C9" s="271"/>
      <c r="D9" s="271"/>
      <c r="E9" s="271"/>
      <c r="F9" s="271"/>
      <c r="G9" s="271"/>
      <c r="H9" s="211">
        <f>SUM(H6:H8)</f>
        <v>0</v>
      </c>
      <c r="I9" s="85"/>
      <c r="J9" s="211">
        <f>SUM(J6:J8)</f>
        <v>0</v>
      </c>
      <c r="K9" s="212"/>
    </row>
    <row r="10" spans="1:10" ht="15">
      <c r="A10" s="6"/>
      <c r="B10" s="6"/>
      <c r="C10" s="6"/>
      <c r="D10" s="6"/>
      <c r="E10" s="6"/>
      <c r="F10" s="213" t="s">
        <v>52</v>
      </c>
      <c r="G10" s="214"/>
      <c r="H10" s="215"/>
      <c r="I10" s="216">
        <f>J9-H9</f>
        <v>0</v>
      </c>
      <c r="J10" s="6"/>
    </row>
  </sheetData>
  <mergeCells count="4">
    <mergeCell ref="L6:N6"/>
    <mergeCell ref="L7:N7"/>
    <mergeCell ref="L8:N8"/>
    <mergeCell ref="A9:G9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2014-07-01T09:43:04Z</cp:lastPrinted>
  <dcterms:created xsi:type="dcterms:W3CDTF">2014-07-01T08:03:35Z</dcterms:created>
  <dcterms:modified xsi:type="dcterms:W3CDTF">2014-07-04T10:22:13Z</dcterms:modified>
  <cp:category/>
  <cp:version/>
  <cp:contentType/>
  <cp:contentStatus/>
</cp:coreProperties>
</file>