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tabRatio="833" firstSheet="4" activeTab="1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/>
  <calcPr fullCalcOnLoad="1"/>
</workbook>
</file>

<file path=xl/sharedStrings.xml><?xml version="1.0" encoding="utf-8"?>
<sst xmlns="http://schemas.openxmlformats.org/spreadsheetml/2006/main" count="392" uniqueCount="144">
  <si>
    <t>PAKIET 6 LEKI 4</t>
  </si>
  <si>
    <t>Lp</t>
  </si>
  <si>
    <t>Nazwa</t>
  </si>
  <si>
    <t>Nazwa handlowa,producent</t>
  </si>
  <si>
    <t>jm</t>
  </si>
  <si>
    <t>Ilość</t>
  </si>
  <si>
    <t>Vat%</t>
  </si>
  <si>
    <t>CPV</t>
  </si>
  <si>
    <t>Methylprednisolonum hemisucc inj 1000mg/16ml x 1 - zarejestrowany w chorobach układu nerwowego w tym: zaostrzenie przebiegu stwardnienia rozsianego i ostre urazy rdzenia kręgowego</t>
  </si>
  <si>
    <t>op</t>
  </si>
  <si>
    <t>33.62.20.00-6</t>
  </si>
  <si>
    <t>Razem</t>
  </si>
  <si>
    <t>PAKIET 5 Zestaw do podaży diet</t>
  </si>
  <si>
    <t>Przyrząd do podaży diet kompatybilny z posiadaną pompą Applix Smart</t>
  </si>
  <si>
    <t>szt</t>
  </si>
  <si>
    <t>33.14.16.26-4</t>
  </si>
  <si>
    <t>PAKIET 4 LEKI 3</t>
  </si>
  <si>
    <t>Nazwa handlowa, producent</t>
  </si>
  <si>
    <t>Purisole 3l</t>
  </si>
  <si>
    <t>33.62.14.00-3</t>
  </si>
  <si>
    <t>PAKIET 3 LEKI 2</t>
  </si>
  <si>
    <t>Cernevit fiol 750mg x 10</t>
  </si>
  <si>
    <t>33.69.22.10-2</t>
  </si>
  <si>
    <t>PAKIET 2 INJEKCJE</t>
  </si>
  <si>
    <t>Atropine sulfate inj 1mg/ml x 10</t>
  </si>
  <si>
    <t>33.61.20.00-3</t>
  </si>
  <si>
    <t>Haloperidol inj 5mg/ml x 10</t>
  </si>
  <si>
    <t>Heparin sodium inj 25000j.m./5ml x 10</t>
  </si>
  <si>
    <t>33.14.15.50-0</t>
  </si>
  <si>
    <t>Lidocaine h/chlor inj 1% 2ml x 10amp</t>
  </si>
  <si>
    <t>Lidocaine h/chlor inj 2% 50ml x 5fiol</t>
  </si>
  <si>
    <t>Morphine sulfas inj 10mg/ml x 10</t>
  </si>
  <si>
    <t>33.66.12.00-3</t>
  </si>
  <si>
    <t>Neostigmine inj 0,5mg/ml x 10</t>
  </si>
  <si>
    <t>Norepinephrine inj 4mg/4ml x 5</t>
  </si>
  <si>
    <t>Naloxone inj 0,4mg/ml x 10</t>
  </si>
  <si>
    <t>33.69.30.00-4</t>
  </si>
  <si>
    <t>Rocuronium bromide inj 100mg/10ml x 10</t>
  </si>
  <si>
    <t>33.63.22.00-1</t>
  </si>
  <si>
    <t>Theophyllinum inj do wstrzykiwań i infuzji dożylnych 20mg/ml x 5</t>
  </si>
  <si>
    <t>33.67.00.00-7</t>
  </si>
  <si>
    <t>Thrombin inj 400j.m. x 5+rozp</t>
  </si>
  <si>
    <t>33.62.12.00-1</t>
  </si>
  <si>
    <t xml:space="preserve">PAKIET 1 LEKI 1 </t>
  </si>
  <si>
    <t xml:space="preserve">  </t>
  </si>
  <si>
    <t>Aluminium acetate żel 1% 75g</t>
  </si>
  <si>
    <t>33.63.10.00-2</t>
  </si>
  <si>
    <t>Argentum sulfathiazolum krem 2% 40g</t>
  </si>
  <si>
    <t>33.63.14.00-6</t>
  </si>
  <si>
    <t>Barium sulfuricum zaw doust.200ml</t>
  </si>
  <si>
    <t>33.69.60.00-5</t>
  </si>
  <si>
    <t>Bisoprolol fumarate tabl powl 5mg x 30</t>
  </si>
  <si>
    <t>33.62.26.00-2</t>
  </si>
  <si>
    <t>Clonazepam tabl 2mg x 30</t>
  </si>
  <si>
    <t>33.66.13.00-4</t>
  </si>
  <si>
    <t>Diazepam 5mg/2,5ml x 5 wlewek doodbyt</t>
  </si>
  <si>
    <t>33.66.17.00-8</t>
  </si>
  <si>
    <t>Diclofenac czopki 100mg x 10</t>
  </si>
  <si>
    <t>33.63.21.00-0</t>
  </si>
  <si>
    <t>Ferrum prol (105mg Fe dwudodatni) tabl o przedł.uwalninanu x 30</t>
  </si>
  <si>
    <t>33.62.13.00-2</t>
  </si>
  <si>
    <t>Gabapentin kaps twarde 100mg x 100</t>
  </si>
  <si>
    <t>Hydroxyzine tabl powl 25mg x 30</t>
  </si>
  <si>
    <t>33.66.15.00-6</t>
  </si>
  <si>
    <t>Lanolinum anhydricum a 1kg subst</t>
  </si>
  <si>
    <t>Loperamide tabl 2mg x 30</t>
  </si>
  <si>
    <t>33.61.40.00-7</t>
  </si>
  <si>
    <t>Megastrol zaw 40mg/ml 240ml</t>
  </si>
  <si>
    <t>33.65.21.00-6</t>
  </si>
  <si>
    <t>Metronidazole tabl 250mg x 20</t>
  </si>
  <si>
    <t>33.65.11.00-9</t>
  </si>
  <si>
    <t>Neomycinum sulfuricum subst do receptury 10g</t>
  </si>
  <si>
    <t>Paracetamol czopki 500mg x 10</t>
  </si>
  <si>
    <t>Pentoxifylline tabl o przedł.uwaln.600mg x 20</t>
  </si>
  <si>
    <t>Promazinum h/chlor tabl draż 50mg x 60</t>
  </si>
  <si>
    <t>Verapamil h/chlor  tabl.powl. 120mg x 20</t>
  </si>
  <si>
    <t>33.62.27.00-3</t>
  </si>
  <si>
    <t xml:space="preserve">PAKIET 7 ANTYBIOTYKI </t>
  </si>
  <si>
    <t>Lp.</t>
  </si>
  <si>
    <t>Nazwa leku</t>
  </si>
  <si>
    <t>Ceftazidinum inj iv.im.1g proszek do sporządzania roztw.do wstrzykiwań domięśniowych i dożylnych</t>
  </si>
  <si>
    <t>Ciprofloxacin tabl powl 500mg x 10</t>
  </si>
  <si>
    <t>Colistimethatum natr. inj 1 000 000j.m. x 20</t>
  </si>
  <si>
    <t>Gentamycin inj iv.im 40mg/ml  2ml amp x 10</t>
  </si>
  <si>
    <t>Nystatin zaw 2400000j.m/24ml</t>
  </si>
  <si>
    <t>RAZEM</t>
  </si>
  <si>
    <t>PAKIET 8 LEKI 5</t>
  </si>
  <si>
    <t>PAKIET 9 LEKI 6</t>
  </si>
  <si>
    <t>Kalium chloratum inj 15% 20ml x 20</t>
  </si>
  <si>
    <t>33.61.70.00-8</t>
  </si>
  <si>
    <t>PAKIET 10 LEKI 7</t>
  </si>
  <si>
    <t>Vat %</t>
  </si>
  <si>
    <t xml:space="preserve">Enalapril maleate tabl 10mg x 30 </t>
  </si>
  <si>
    <t>33.62.28.00-4</t>
  </si>
  <si>
    <t>Metamizole sodium inj 1g/2ml x 5</t>
  </si>
  <si>
    <t>Metamizole sodium inj 2,5mg/5ml x 5</t>
  </si>
  <si>
    <t>Metamizole sodium tabl 500mg x 6</t>
  </si>
  <si>
    <t>Tramadol h/chlor inj 100mg 2ml x 5</t>
  </si>
  <si>
    <t>Tramadol h/chlor inj 50mg/1ml x 5</t>
  </si>
  <si>
    <t>PAKIET 11 PŁYNY DO TERAPII NERKOZASTĘPCZEJ</t>
  </si>
  <si>
    <t>Opis produktu</t>
  </si>
  <si>
    <t>Płyny substytucyjne o różnej zawartości potasu (0; 2 lub 4mmol/l) w zależności od potrzeb worki 5 litrowe, w opakowaniu 2 worki</t>
  </si>
  <si>
    <t>33.18.15.00-0</t>
  </si>
  <si>
    <t>PAKIET 12 LEKI 8</t>
  </si>
  <si>
    <t>Ferrii oxidum et dextranum complex inj i.m.2ml x 50</t>
  </si>
  <si>
    <t>Vancomycinum h/chlor inj i.v.1g x 1</t>
  </si>
  <si>
    <t>PAKIET 13 LEKI 9</t>
  </si>
  <si>
    <t>Protifar proszek 225g</t>
  </si>
  <si>
    <t>33.69.22.00-9</t>
  </si>
  <si>
    <t>Opis</t>
  </si>
  <si>
    <t>kod katalogowy,producent</t>
  </si>
  <si>
    <t>Proteza piersi: podstawa- okrągła lub owalna, kształt- regularny lub profilowany – do wyboru, wypełniona żelem silikonowym, sterylna (ważność sterylizacji minimum 4 lata), kompatybilna z ekspanderem, objetość 100-600ml, z możliwością wszczepiania pod skórę z powłoką mikropoliuretanową  lub pod mięsień z powierzchnią teksturowaną, atest zgodny z normami Unii Europejskiej, gwarancja bezterminowa</t>
  </si>
  <si>
    <t>33.18.44.00-7</t>
  </si>
  <si>
    <t>Ekspander: podstawa- okrągła lub owalna, kształt – regularny lub profilowany  - do wyboru, komora rozprężana roztworem soli fizjologicznej, magnetyczna zastawka, samouszczelniająca się ze wzmocnioną strefą wokół zastawki, magnetyczny detektor, powłoka teksturowana, objętośc 100-600ml, sterylna (ważność sterylizacji minimum 4 lata), kompatybliny z protezami, gwarancja minimum 6 lat od założenia, atest zgodny z normami Unii Europejskiej</t>
  </si>
  <si>
    <t>Bank: protezy podskórne z powłoką mikropoliuretanową o pojemności ok. 150ml, 200ml, 250ml po 1szt</t>
  </si>
  <si>
    <t>PAKIET 14 protezy piersi i ekspandery</t>
  </si>
  <si>
    <t>kod katalogowy, producent</t>
  </si>
  <si>
    <t>Worek laparoskopowy do ekstrakcji narządów jednorazowego użytku, poliuretanowy o wymiarze 6,4 x 15cm + 0,8cm z elastyczną metalową samorozprężalną obręczą, o pojemności min.200ml, sztywny trzon o średnicy max 10mm, ergonomiczna rękojeść nożycowa z dwoma zamkniętymi uchwytami na palce, widoczny dla operatora przed użyciem woreczka kierunek otwarcia.</t>
  </si>
  <si>
    <t>33.16.90.00-2</t>
  </si>
  <si>
    <t>w tym vat</t>
  </si>
  <si>
    <t>Próbka 1szt</t>
  </si>
  <si>
    <t>PAKIET 15– worek laparoskopowy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</si>
  <si>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</si>
  <si>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</si>
  <si>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</si>
  <si>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</si>
  <si>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</si>
  <si>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załącsznik 3.6 do siwz</t>
  </si>
  <si>
    <t>załącznik 3.7 do siwz</t>
  </si>
  <si>
    <t>załącznik 3.8 do siwz</t>
  </si>
  <si>
    <t>załącznik 3.9 do siwz</t>
  </si>
  <si>
    <t>załącznik 3.10 do siwz</t>
  </si>
  <si>
    <t>załącznik 3.11 do siwz</t>
  </si>
  <si>
    <t>załącznik 3.12 do siwz</t>
  </si>
  <si>
    <t>załącznik 3.13 do siwz</t>
  </si>
  <si>
    <t>załącznik 3.14 do siwz</t>
  </si>
  <si>
    <t>załącznik 3.15 do siwz</t>
  </si>
  <si>
    <t xml:space="preserve">w tym vat </t>
  </si>
  <si>
    <t>Cena netto zł</t>
  </si>
  <si>
    <t>Cena brutto zł</t>
  </si>
  <si>
    <t>Wartość netto zł</t>
  </si>
  <si>
    <t>Wartość brutto zł</t>
  </si>
  <si>
    <t>Zamawiający dopuszcza składanie ofert zawierających produkty równoważne</t>
  </si>
  <si>
    <t xml:space="preserve">Enoxaparin inj 40mg/00,4ml x 10 ampstrz.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</si>
</sst>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 CE"/>
      <family val="2"/>
    </font>
    <font>
      <sz val="12"/>
      <name val="Times New Roman CE"/>
      <family val="1"/>
    </font>
    <font>
      <b/>
      <sz val="18"/>
      <name val="Arial CE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17">
      <alignment/>
      <protection/>
    </xf>
    <xf numFmtId="0" fontId="2" fillId="0" borderId="0" xfId="17" applyFont="1" applyBorder="1" applyAlignment="1">
      <alignment horizontal="center"/>
      <protection/>
    </xf>
    <xf numFmtId="0" fontId="0" fillId="0" borderId="0" xfId="17" applyAlignment="1">
      <alignment horizontal="center"/>
      <protection/>
    </xf>
    <xf numFmtId="0" fontId="4" fillId="0" borderId="1" xfId="17" applyFont="1" applyBorder="1" applyAlignment="1">
      <alignment vertical="top" wrapText="1"/>
      <protection/>
    </xf>
    <xf numFmtId="2" fontId="4" fillId="0" borderId="1" xfId="17" applyNumberFormat="1" applyFont="1" applyBorder="1" applyAlignment="1">
      <alignment vertical="top" wrapText="1"/>
      <protection/>
    </xf>
    <xf numFmtId="0" fontId="4" fillId="0" borderId="1" xfId="17" applyFont="1" applyBorder="1">
      <alignment/>
      <protection/>
    </xf>
    <xf numFmtId="0" fontId="4" fillId="0" borderId="2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2" fontId="4" fillId="0" borderId="3" xfId="17" applyNumberFormat="1" applyFont="1" applyBorder="1">
      <alignment/>
      <protection/>
    </xf>
    <xf numFmtId="2" fontId="4" fillId="0" borderId="4" xfId="17" applyNumberFormat="1" applyFont="1" applyBorder="1">
      <alignment/>
      <protection/>
    </xf>
    <xf numFmtId="0" fontId="4" fillId="0" borderId="4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0" xfId="17" applyFont="1" applyBorder="1" applyAlignment="1">
      <alignment horizontal="center"/>
      <protection/>
    </xf>
    <xf numFmtId="2" fontId="4" fillId="0" borderId="0" xfId="17" applyNumberFormat="1" applyFont="1" applyBorder="1">
      <alignment/>
      <protection/>
    </xf>
    <xf numFmtId="0" fontId="4" fillId="0" borderId="1" xfId="17" applyFont="1" applyBorder="1" applyAlignment="1">
      <alignment wrapText="1"/>
      <protection/>
    </xf>
    <xf numFmtId="0" fontId="4" fillId="0" borderId="0" xfId="18" applyFont="1">
      <alignment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2" fontId="4" fillId="0" borderId="1" xfId="18" applyNumberFormat="1" applyFont="1" applyBorder="1">
      <alignment/>
      <protection/>
    </xf>
    <xf numFmtId="2" fontId="4" fillId="0" borderId="1" xfId="18" applyNumberFormat="1" applyFont="1" applyBorder="1" applyAlignment="1">
      <alignment horizontal="right" wrapText="1"/>
      <protection/>
    </xf>
    <xf numFmtId="0" fontId="4" fillId="0" borderId="1" xfId="18" applyFont="1" applyBorder="1" applyAlignment="1">
      <alignment wrapText="1"/>
      <protection/>
    </xf>
    <xf numFmtId="0" fontId="4" fillId="0" borderId="2" xfId="18" applyFont="1" applyBorder="1">
      <alignment/>
      <protection/>
    </xf>
    <xf numFmtId="0" fontId="4" fillId="0" borderId="3" xfId="18" applyFont="1" applyBorder="1">
      <alignment/>
      <protection/>
    </xf>
    <xf numFmtId="2" fontId="4" fillId="0" borderId="3" xfId="18" applyNumberFormat="1" applyFont="1" applyBorder="1">
      <alignment/>
      <protection/>
    </xf>
    <xf numFmtId="0" fontId="4" fillId="0" borderId="4" xfId="18" applyFont="1" applyBorder="1">
      <alignment/>
      <protection/>
    </xf>
    <xf numFmtId="0" fontId="0" fillId="0" borderId="0" xfId="19">
      <alignment/>
      <protection/>
    </xf>
    <xf numFmtId="0" fontId="4" fillId="0" borderId="0" xfId="19" applyFont="1">
      <alignment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 wrapText="1"/>
      <protection/>
    </xf>
    <xf numFmtId="0" fontId="4" fillId="0" borderId="1" xfId="19" applyFont="1" applyBorder="1" applyAlignment="1">
      <alignment horizontal="right"/>
      <protection/>
    </xf>
    <xf numFmtId="0" fontId="4" fillId="0" borderId="1" xfId="19" applyFont="1" applyBorder="1" applyAlignment="1">
      <alignment horizontal="left"/>
      <protection/>
    </xf>
    <xf numFmtId="2" fontId="4" fillId="0" borderId="1" xfId="19" applyNumberFormat="1" applyFont="1" applyBorder="1" applyAlignment="1">
      <alignment horizontal="right"/>
      <protection/>
    </xf>
    <xf numFmtId="0" fontId="4" fillId="0" borderId="1" xfId="19" applyFont="1" applyBorder="1">
      <alignment/>
      <protection/>
    </xf>
    <xf numFmtId="0" fontId="4" fillId="0" borderId="2" xfId="19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1" xfId="19" applyFont="1" applyBorder="1" applyAlignment="1">
      <alignment horizontal="left" wrapText="1"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center" wrapText="1"/>
      <protection/>
    </xf>
    <xf numFmtId="2" fontId="4" fillId="0" borderId="1" xfId="20" applyNumberFormat="1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1" xfId="20" applyFont="1" applyBorder="1" applyAlignment="1">
      <alignment wrapText="1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wrapText="1"/>
      <protection/>
    </xf>
    <xf numFmtId="2" fontId="4" fillId="0" borderId="1" xfId="21" applyNumberFormat="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0" fillId="0" borderId="0" xfId="22">
      <alignment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 wrapText="1"/>
      <protection/>
    </xf>
    <xf numFmtId="0" fontId="4" fillId="0" borderId="1" xfId="22" applyFont="1" applyBorder="1" applyAlignment="1">
      <alignment horizontal="right"/>
      <protection/>
    </xf>
    <xf numFmtId="0" fontId="4" fillId="0" borderId="1" xfId="22" applyFont="1" applyBorder="1" applyAlignment="1">
      <alignment wrapText="1"/>
      <protection/>
    </xf>
    <xf numFmtId="0" fontId="4" fillId="0" borderId="1" xfId="22" applyFont="1" applyBorder="1">
      <alignment/>
      <protection/>
    </xf>
    <xf numFmtId="2" fontId="4" fillId="0" borderId="1" xfId="22" applyNumberFormat="1" applyFont="1" applyBorder="1">
      <alignment/>
      <protection/>
    </xf>
    <xf numFmtId="0" fontId="4" fillId="0" borderId="3" xfId="22" applyFont="1" applyBorder="1">
      <alignment/>
      <protection/>
    </xf>
    <xf numFmtId="2" fontId="4" fillId="0" borderId="3" xfId="22" applyNumberFormat="1" applyFont="1" applyBorder="1">
      <alignment/>
      <protection/>
    </xf>
    <xf numFmtId="0" fontId="4" fillId="0" borderId="4" xfId="22" applyFont="1" applyBorder="1">
      <alignment/>
      <protection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17" applyFont="1">
      <alignment/>
      <protection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10" fontId="4" fillId="0" borderId="1" xfId="18" applyNumberFormat="1" applyFont="1" applyBorder="1">
      <alignment/>
      <protection/>
    </xf>
    <xf numFmtId="2" fontId="4" fillId="0" borderId="7" xfId="18" applyNumberFormat="1" applyFont="1" applyBorder="1" applyAlignment="1">
      <alignment horizontal="right" wrapText="1"/>
      <protection/>
    </xf>
    <xf numFmtId="2" fontId="4" fillId="0" borderId="7" xfId="18" applyNumberFormat="1" applyFont="1" applyBorder="1">
      <alignment/>
      <protection/>
    </xf>
    <xf numFmtId="2" fontId="4" fillId="0" borderId="9" xfId="18" applyNumberFormat="1" applyFont="1" applyBorder="1">
      <alignment/>
      <protection/>
    </xf>
    <xf numFmtId="10" fontId="4" fillId="0" borderId="1" xfId="19" applyNumberFormat="1" applyFont="1" applyBorder="1" applyAlignment="1">
      <alignment horizontal="center"/>
      <protection/>
    </xf>
    <xf numFmtId="2" fontId="4" fillId="0" borderId="1" xfId="19" applyNumberFormat="1" applyFont="1" applyBorder="1" applyAlignment="1">
      <alignment horizontal="center"/>
      <protection/>
    </xf>
    <xf numFmtId="2" fontId="4" fillId="0" borderId="7" xfId="19" applyNumberFormat="1" applyFont="1" applyBorder="1" applyAlignment="1">
      <alignment horizontal="center" wrapText="1"/>
      <protection/>
    </xf>
    <xf numFmtId="2" fontId="4" fillId="0" borderId="9" xfId="19" applyNumberFormat="1" applyFont="1" applyBorder="1">
      <alignment/>
      <protection/>
    </xf>
    <xf numFmtId="10" fontId="4" fillId="0" borderId="1" xfId="20" applyNumberFormat="1" applyFont="1" applyBorder="1">
      <alignment/>
      <protection/>
    </xf>
    <xf numFmtId="10" fontId="4" fillId="0" borderId="1" xfId="21" applyNumberFormat="1" applyFont="1" applyBorder="1">
      <alignment/>
      <protection/>
    </xf>
    <xf numFmtId="2" fontId="4" fillId="0" borderId="3" xfId="21" applyNumberFormat="1" applyFont="1" applyBorder="1">
      <alignment/>
      <protection/>
    </xf>
    <xf numFmtId="10" fontId="4" fillId="0" borderId="1" xfId="22" applyNumberFormat="1" applyFont="1" applyBorder="1">
      <alignment/>
      <protection/>
    </xf>
    <xf numFmtId="10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3" fillId="0" borderId="0" xfId="17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10" fontId="12" fillId="0" borderId="5" xfId="0" applyNumberFormat="1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 wrapText="1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2" fontId="12" fillId="0" borderId="8" xfId="0" applyNumberFormat="1" applyFont="1" applyBorder="1" applyAlignment="1">
      <alignment horizontal="center" wrapText="1"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/>
    </xf>
    <xf numFmtId="0" fontId="12" fillId="0" borderId="9" xfId="0" applyFont="1" applyBorder="1" applyAlignment="1">
      <alignment/>
    </xf>
    <xf numFmtId="2" fontId="12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0" xfId="0" applyFont="1" applyAlignment="1">
      <alignment/>
    </xf>
    <xf numFmtId="2" fontId="4" fillId="0" borderId="7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0" fillId="0" borderId="7" xfId="0" applyNumberForma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9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4" fillId="0" borderId="5" xfId="17" applyFont="1" applyBorder="1" applyAlignment="1">
      <alignment vertical="top" wrapText="1"/>
      <protection/>
    </xf>
    <xf numFmtId="2" fontId="4" fillId="0" borderId="5" xfId="17" applyNumberFormat="1" applyFont="1" applyBorder="1" applyAlignment="1">
      <alignment vertical="top" wrapText="1"/>
      <protection/>
    </xf>
    <xf numFmtId="10" fontId="4" fillId="0" borderId="5" xfId="17" applyNumberFormat="1" applyFont="1" applyBorder="1" applyAlignment="1">
      <alignment vertical="top" wrapText="1"/>
      <protection/>
    </xf>
    <xf numFmtId="0" fontId="4" fillId="0" borderId="9" xfId="17" applyFont="1" applyFill="1" applyBorder="1" applyAlignment="1">
      <alignment horizontal="center" vertical="center" wrapText="1"/>
      <protection/>
    </xf>
    <xf numFmtId="2" fontId="4" fillId="0" borderId="9" xfId="17" applyNumberFormat="1" applyFont="1" applyFill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top" wrapText="1"/>
      <protection/>
    </xf>
    <xf numFmtId="0" fontId="4" fillId="0" borderId="1" xfId="17" applyFont="1" applyBorder="1" applyAlignment="1">
      <alignment horizontal="center" vertical="top" wrapText="1"/>
      <protection/>
    </xf>
    <xf numFmtId="0" fontId="4" fillId="0" borderId="0" xfId="17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2" fontId="4" fillId="0" borderId="8" xfId="17" applyNumberFormat="1" applyFont="1" applyBorder="1" applyAlignment="1">
      <alignment vertical="top" wrapText="1"/>
      <protection/>
    </xf>
    <xf numFmtId="10" fontId="4" fillId="0" borderId="8" xfId="17" applyNumberFormat="1" applyFont="1" applyBorder="1" applyAlignment="1">
      <alignment vertical="top" wrapText="1"/>
      <protection/>
    </xf>
    <xf numFmtId="2" fontId="4" fillId="0" borderId="9" xfId="17" applyNumberFormat="1" applyFont="1" applyBorder="1" applyAlignment="1">
      <alignment vertical="top" wrapText="1"/>
      <protection/>
    </xf>
    <xf numFmtId="10" fontId="4" fillId="0" borderId="9" xfId="17" applyNumberFormat="1" applyFont="1" applyBorder="1" applyAlignment="1">
      <alignment vertical="top" wrapText="1"/>
      <protection/>
    </xf>
    <xf numFmtId="0" fontId="4" fillId="0" borderId="7" xfId="17" applyFont="1" applyBorder="1" applyAlignment="1">
      <alignment horizontal="center" vertical="top" wrapText="1"/>
      <protection/>
    </xf>
    <xf numFmtId="0" fontId="4" fillId="0" borderId="7" xfId="17" applyFont="1" applyBorder="1" applyAlignment="1">
      <alignment vertical="top" wrapText="1"/>
      <protection/>
    </xf>
    <xf numFmtId="2" fontId="4" fillId="0" borderId="7" xfId="17" applyNumberFormat="1" applyFont="1" applyBorder="1" applyAlignment="1">
      <alignment vertical="top" wrapText="1"/>
      <protection/>
    </xf>
    <xf numFmtId="0" fontId="4" fillId="0" borderId="9" xfId="17" applyFont="1" applyBorder="1" applyAlignment="1">
      <alignment horizontal="center" vertical="top" wrapText="1"/>
      <protection/>
    </xf>
    <xf numFmtId="0" fontId="4" fillId="0" borderId="9" xfId="17" applyFont="1" applyBorder="1" applyAlignment="1">
      <alignment vertical="top" wrapText="1"/>
      <protection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2">
    <cellStyle name="Normal" xfId="0"/>
    <cellStyle name="Comma" xfId="15"/>
    <cellStyle name="Comma [0]" xfId="16"/>
    <cellStyle name="Normalny_Arkusz1" xfId="17"/>
    <cellStyle name="Normalny_Arkusz2" xfId="18"/>
    <cellStyle name="Normalny_Arkusz3" xfId="19"/>
    <cellStyle name="Normalny_Arkusz5" xfId="20"/>
    <cellStyle name="Normalny_Arkusz6" xfId="21"/>
    <cellStyle name="Normalny_Arkusz7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H13" sqref="H13"/>
    </sheetView>
  </sheetViews>
  <sheetFormatPr defaultColWidth="9.140625" defaultRowHeight="12.75"/>
  <cols>
    <col min="1" max="1" width="8.8515625" style="230" customWidth="1"/>
    <col min="2" max="2" width="29.28125" style="0" customWidth="1"/>
    <col min="3" max="3" width="10.7109375" style="0" customWidth="1"/>
    <col min="11" max="11" width="14.140625" style="0" customWidth="1"/>
  </cols>
  <sheetData>
    <row r="1" spans="1:11" ht="12.75">
      <c r="A1" s="137"/>
      <c r="B1" s="1"/>
      <c r="C1" s="1"/>
      <c r="D1" s="1"/>
      <c r="E1" s="1"/>
      <c r="F1" s="1"/>
      <c r="G1" s="1"/>
      <c r="H1" s="1"/>
      <c r="I1" s="137" t="s">
        <v>122</v>
      </c>
      <c r="J1" s="1"/>
      <c r="K1" s="1"/>
    </row>
    <row r="2" spans="1:11" ht="22.5">
      <c r="A2" s="2"/>
      <c r="B2" s="170" t="s">
        <v>43</v>
      </c>
      <c r="C2" s="170"/>
      <c r="D2" s="170"/>
      <c r="E2" s="170"/>
      <c r="F2" s="170"/>
      <c r="G2" s="170"/>
      <c r="H2" s="170"/>
      <c r="I2" s="170"/>
      <c r="J2" s="3"/>
      <c r="K2" s="1"/>
    </row>
    <row r="3" spans="1:11" ht="46.5">
      <c r="A3" s="225" t="s">
        <v>1</v>
      </c>
      <c r="B3" s="225" t="s">
        <v>44</v>
      </c>
      <c r="C3" s="225" t="s">
        <v>17</v>
      </c>
      <c r="D3" s="225" t="s">
        <v>4</v>
      </c>
      <c r="E3" s="225" t="s">
        <v>5</v>
      </c>
      <c r="F3" s="226" t="s">
        <v>138</v>
      </c>
      <c r="G3" s="225" t="s">
        <v>6</v>
      </c>
      <c r="H3" s="226" t="s">
        <v>139</v>
      </c>
      <c r="I3" s="225" t="s">
        <v>140</v>
      </c>
      <c r="J3" s="225" t="s">
        <v>141</v>
      </c>
      <c r="K3" s="225" t="s">
        <v>7</v>
      </c>
    </row>
    <row r="4" spans="1:11" ht="30.75">
      <c r="A4" s="227">
        <v>1</v>
      </c>
      <c r="B4" s="222" t="s">
        <v>45</v>
      </c>
      <c r="C4" s="222"/>
      <c r="D4" s="222" t="s">
        <v>9</v>
      </c>
      <c r="E4" s="222">
        <v>15</v>
      </c>
      <c r="F4" s="223"/>
      <c r="G4" s="224"/>
      <c r="H4" s="223">
        <f>F4*G4+F4</f>
        <v>0</v>
      </c>
      <c r="I4" s="223">
        <f>F4*E4</f>
        <v>0</v>
      </c>
      <c r="J4" s="223">
        <f>I4*G4+I4</f>
        <v>0</v>
      </c>
      <c r="K4" s="222" t="s">
        <v>46</v>
      </c>
    </row>
    <row r="5" spans="1:11" ht="30.75">
      <c r="A5" s="228">
        <v>2</v>
      </c>
      <c r="B5" s="16" t="s">
        <v>47</v>
      </c>
      <c r="C5" s="6"/>
      <c r="D5" s="6" t="s">
        <v>9</v>
      </c>
      <c r="E5" s="6">
        <v>120</v>
      </c>
      <c r="F5" s="223"/>
      <c r="G5" s="224"/>
      <c r="H5" s="5">
        <f aca="true" t="shared" si="0" ref="H5:H22">F5*G5+F5</f>
        <v>0</v>
      </c>
      <c r="I5" s="5">
        <f aca="true" t="shared" si="1" ref="I5:I22">F5*E5</f>
        <v>0</v>
      </c>
      <c r="J5" s="5">
        <f aca="true" t="shared" si="2" ref="J5:J22">I5*G5+I5</f>
        <v>0</v>
      </c>
      <c r="K5" s="6" t="s">
        <v>48</v>
      </c>
    </row>
    <row r="6" spans="1:11" ht="30.75">
      <c r="A6" s="228">
        <v>3</v>
      </c>
      <c r="B6" s="4" t="s">
        <v>49</v>
      </c>
      <c r="C6" s="4"/>
      <c r="D6" s="4" t="s">
        <v>9</v>
      </c>
      <c r="E6" s="4">
        <v>20</v>
      </c>
      <c r="F6" s="223"/>
      <c r="G6" s="224"/>
      <c r="H6" s="5">
        <f t="shared" si="0"/>
        <v>0</v>
      </c>
      <c r="I6" s="5">
        <f t="shared" si="1"/>
        <v>0</v>
      </c>
      <c r="J6" s="5">
        <f t="shared" si="2"/>
        <v>0</v>
      </c>
      <c r="K6" s="4" t="s">
        <v>50</v>
      </c>
    </row>
    <row r="7" spans="1:11" ht="30.75">
      <c r="A7" s="228">
        <v>4</v>
      </c>
      <c r="B7" s="4" t="s">
        <v>51</v>
      </c>
      <c r="C7" s="4"/>
      <c r="D7" s="4" t="s">
        <v>9</v>
      </c>
      <c r="E7" s="4">
        <v>40</v>
      </c>
      <c r="F7" s="223"/>
      <c r="G7" s="224"/>
      <c r="H7" s="5">
        <f t="shared" si="0"/>
        <v>0</v>
      </c>
      <c r="I7" s="5">
        <f t="shared" si="1"/>
        <v>0</v>
      </c>
      <c r="J7" s="5">
        <f t="shared" si="2"/>
        <v>0</v>
      </c>
      <c r="K7" s="4" t="s">
        <v>52</v>
      </c>
    </row>
    <row r="8" spans="1:11" ht="15">
      <c r="A8" s="228">
        <v>5</v>
      </c>
      <c r="B8" s="4" t="s">
        <v>53</v>
      </c>
      <c r="C8" s="4"/>
      <c r="D8" s="4" t="s">
        <v>9</v>
      </c>
      <c r="E8" s="4">
        <v>1</v>
      </c>
      <c r="F8" s="223"/>
      <c r="G8" s="224"/>
      <c r="H8" s="5">
        <f t="shared" si="0"/>
        <v>0</v>
      </c>
      <c r="I8" s="5">
        <f t="shared" si="1"/>
        <v>0</v>
      </c>
      <c r="J8" s="5">
        <f t="shared" si="2"/>
        <v>0</v>
      </c>
      <c r="K8" s="4" t="s">
        <v>54</v>
      </c>
    </row>
    <row r="9" spans="1:11" ht="30.75">
      <c r="A9" s="228">
        <v>6</v>
      </c>
      <c r="B9" s="4" t="s">
        <v>55</v>
      </c>
      <c r="C9" s="4"/>
      <c r="D9" s="4" t="s">
        <v>9</v>
      </c>
      <c r="E9" s="4">
        <v>1</v>
      </c>
      <c r="F9" s="223"/>
      <c r="G9" s="224"/>
      <c r="H9" s="5">
        <f t="shared" si="0"/>
        <v>0</v>
      </c>
      <c r="I9" s="5">
        <f t="shared" si="1"/>
        <v>0</v>
      </c>
      <c r="J9" s="5">
        <f t="shared" si="2"/>
        <v>0</v>
      </c>
      <c r="K9" s="4" t="s">
        <v>56</v>
      </c>
    </row>
    <row r="10" spans="1:11" ht="30.75">
      <c r="A10" s="228">
        <v>7</v>
      </c>
      <c r="B10" s="4" t="s">
        <v>57</v>
      </c>
      <c r="C10" s="4"/>
      <c r="D10" s="4" t="s">
        <v>9</v>
      </c>
      <c r="E10" s="4">
        <v>50</v>
      </c>
      <c r="F10" s="223"/>
      <c r="G10" s="224"/>
      <c r="H10" s="5">
        <f t="shared" si="0"/>
        <v>0</v>
      </c>
      <c r="I10" s="5">
        <f t="shared" si="1"/>
        <v>0</v>
      </c>
      <c r="J10" s="5">
        <f t="shared" si="2"/>
        <v>0</v>
      </c>
      <c r="K10" s="4" t="s">
        <v>58</v>
      </c>
    </row>
    <row r="11" spans="1:11" ht="46.5">
      <c r="A11" s="228">
        <v>8</v>
      </c>
      <c r="B11" s="4" t="s">
        <v>59</v>
      </c>
      <c r="C11" s="4"/>
      <c r="D11" s="4" t="s">
        <v>9</v>
      </c>
      <c r="E11" s="4">
        <v>25</v>
      </c>
      <c r="F11" s="223"/>
      <c r="G11" s="224"/>
      <c r="H11" s="5">
        <f t="shared" si="0"/>
        <v>0</v>
      </c>
      <c r="I11" s="5">
        <f t="shared" si="1"/>
        <v>0</v>
      </c>
      <c r="J11" s="5">
        <f t="shared" si="2"/>
        <v>0</v>
      </c>
      <c r="K11" s="4" t="s">
        <v>60</v>
      </c>
    </row>
    <row r="12" spans="1:11" ht="30.75">
      <c r="A12" s="228">
        <v>9</v>
      </c>
      <c r="B12" s="4" t="s">
        <v>61</v>
      </c>
      <c r="C12" s="4"/>
      <c r="D12" s="4" t="s">
        <v>9</v>
      </c>
      <c r="E12" s="4">
        <v>6</v>
      </c>
      <c r="F12" s="223"/>
      <c r="G12" s="224"/>
      <c r="H12" s="5">
        <f t="shared" si="0"/>
        <v>0</v>
      </c>
      <c r="I12" s="5">
        <f t="shared" si="1"/>
        <v>0</v>
      </c>
      <c r="J12" s="5">
        <f t="shared" si="2"/>
        <v>0</v>
      </c>
      <c r="K12" s="4" t="s">
        <v>54</v>
      </c>
    </row>
    <row r="13" spans="1:11" ht="30.75">
      <c r="A13" s="228">
        <v>10</v>
      </c>
      <c r="B13" s="4" t="s">
        <v>62</v>
      </c>
      <c r="C13" s="4"/>
      <c r="D13" s="4" t="s">
        <v>9</v>
      </c>
      <c r="E13" s="4">
        <v>35</v>
      </c>
      <c r="F13" s="223"/>
      <c r="G13" s="224"/>
      <c r="H13" s="5">
        <f t="shared" si="0"/>
        <v>0</v>
      </c>
      <c r="I13" s="5">
        <f t="shared" si="1"/>
        <v>0</v>
      </c>
      <c r="J13" s="5">
        <f t="shared" si="2"/>
        <v>0</v>
      </c>
      <c r="K13" s="4" t="s">
        <v>63</v>
      </c>
    </row>
    <row r="14" spans="1:11" ht="30.75">
      <c r="A14" s="228">
        <v>11</v>
      </c>
      <c r="B14" s="4" t="s">
        <v>64</v>
      </c>
      <c r="C14" s="4"/>
      <c r="D14" s="4" t="s">
        <v>9</v>
      </c>
      <c r="E14" s="4">
        <v>3</v>
      </c>
      <c r="F14" s="223"/>
      <c r="G14" s="224"/>
      <c r="H14" s="5">
        <f t="shared" si="0"/>
        <v>0</v>
      </c>
      <c r="I14" s="5">
        <f t="shared" si="1"/>
        <v>0</v>
      </c>
      <c r="J14" s="5">
        <f t="shared" si="2"/>
        <v>0</v>
      </c>
      <c r="K14" s="4" t="s">
        <v>36</v>
      </c>
    </row>
    <row r="15" spans="1:11" ht="15">
      <c r="A15" s="235">
        <v>12</v>
      </c>
      <c r="B15" s="236" t="s">
        <v>65</v>
      </c>
      <c r="C15" s="236"/>
      <c r="D15" s="236" t="s">
        <v>9</v>
      </c>
      <c r="E15" s="236">
        <v>15</v>
      </c>
      <c r="F15" s="231"/>
      <c r="G15" s="232"/>
      <c r="H15" s="237">
        <f t="shared" si="0"/>
        <v>0</v>
      </c>
      <c r="I15" s="237">
        <f t="shared" si="1"/>
        <v>0</v>
      </c>
      <c r="J15" s="237">
        <f t="shared" si="2"/>
        <v>0</v>
      </c>
      <c r="K15" s="236" t="s">
        <v>66</v>
      </c>
    </row>
    <row r="16" spans="1:11" ht="30.75">
      <c r="A16" s="238">
        <v>13</v>
      </c>
      <c r="B16" s="239" t="s">
        <v>67</v>
      </c>
      <c r="C16" s="239"/>
      <c r="D16" s="239" t="s">
        <v>9</v>
      </c>
      <c r="E16" s="239">
        <v>3</v>
      </c>
      <c r="F16" s="233"/>
      <c r="G16" s="234"/>
      <c r="H16" s="233">
        <f t="shared" si="0"/>
        <v>0</v>
      </c>
      <c r="I16" s="233">
        <f t="shared" si="1"/>
        <v>0</v>
      </c>
      <c r="J16" s="233">
        <f t="shared" si="2"/>
        <v>0</v>
      </c>
      <c r="K16" s="239" t="s">
        <v>68</v>
      </c>
    </row>
    <row r="17" spans="1:11" ht="30.75">
      <c r="A17" s="238">
        <v>14</v>
      </c>
      <c r="B17" s="239" t="s">
        <v>69</v>
      </c>
      <c r="C17" s="239"/>
      <c r="D17" s="239" t="s">
        <v>9</v>
      </c>
      <c r="E17" s="239">
        <v>20</v>
      </c>
      <c r="F17" s="233"/>
      <c r="G17" s="234"/>
      <c r="H17" s="233">
        <f t="shared" si="0"/>
        <v>0</v>
      </c>
      <c r="I17" s="233">
        <f t="shared" si="1"/>
        <v>0</v>
      </c>
      <c r="J17" s="233">
        <f t="shared" si="2"/>
        <v>0</v>
      </c>
      <c r="K17" s="239" t="s">
        <v>70</v>
      </c>
    </row>
    <row r="18" spans="1:11" ht="30.75">
      <c r="A18" s="227">
        <v>15</v>
      </c>
      <c r="B18" s="222" t="s">
        <v>71</v>
      </c>
      <c r="C18" s="222"/>
      <c r="D18" s="222" t="s">
        <v>9</v>
      </c>
      <c r="E18" s="222">
        <v>2</v>
      </c>
      <c r="F18" s="223"/>
      <c r="G18" s="224"/>
      <c r="H18" s="223">
        <f t="shared" si="0"/>
        <v>0</v>
      </c>
      <c r="I18" s="223">
        <f t="shared" si="1"/>
        <v>0</v>
      </c>
      <c r="J18" s="223">
        <f t="shared" si="2"/>
        <v>0</v>
      </c>
      <c r="K18" s="222" t="s">
        <v>70</v>
      </c>
    </row>
    <row r="19" spans="1:11" ht="30.75">
      <c r="A19" s="228">
        <v>16</v>
      </c>
      <c r="B19" s="4" t="s">
        <v>72</v>
      </c>
      <c r="C19" s="4"/>
      <c r="D19" s="4" t="s">
        <v>9</v>
      </c>
      <c r="E19" s="4">
        <v>3</v>
      </c>
      <c r="F19" s="223"/>
      <c r="G19" s="224"/>
      <c r="H19" s="5">
        <f t="shared" si="0"/>
        <v>0</v>
      </c>
      <c r="I19" s="5">
        <f t="shared" si="1"/>
        <v>0</v>
      </c>
      <c r="J19" s="5">
        <f t="shared" si="2"/>
        <v>0</v>
      </c>
      <c r="K19" s="4" t="s">
        <v>32</v>
      </c>
    </row>
    <row r="20" spans="1:11" ht="30.75">
      <c r="A20" s="228">
        <v>17</v>
      </c>
      <c r="B20" s="4" t="s">
        <v>73</v>
      </c>
      <c r="C20" s="4"/>
      <c r="D20" s="4" t="s">
        <v>9</v>
      </c>
      <c r="E20" s="4">
        <v>3</v>
      </c>
      <c r="F20" s="223"/>
      <c r="G20" s="224"/>
      <c r="H20" s="5">
        <f t="shared" si="0"/>
        <v>0</v>
      </c>
      <c r="I20" s="5">
        <f t="shared" si="1"/>
        <v>0</v>
      </c>
      <c r="J20" s="5">
        <f t="shared" si="2"/>
        <v>0</v>
      </c>
      <c r="K20" s="4" t="s">
        <v>10</v>
      </c>
    </row>
    <row r="21" spans="1:11" ht="30.75">
      <c r="A21" s="228">
        <v>18</v>
      </c>
      <c r="B21" s="4" t="s">
        <v>74</v>
      </c>
      <c r="C21" s="4"/>
      <c r="D21" s="4" t="s">
        <v>9</v>
      </c>
      <c r="E21" s="4">
        <v>3</v>
      </c>
      <c r="F21" s="223"/>
      <c r="G21" s="224"/>
      <c r="H21" s="5">
        <f t="shared" si="0"/>
        <v>0</v>
      </c>
      <c r="I21" s="5">
        <f t="shared" si="1"/>
        <v>0</v>
      </c>
      <c r="J21" s="5">
        <f t="shared" si="2"/>
        <v>0</v>
      </c>
      <c r="K21" s="4" t="s">
        <v>63</v>
      </c>
    </row>
    <row r="22" spans="1:11" ht="30.75">
      <c r="A22" s="228">
        <v>19</v>
      </c>
      <c r="B22" s="4" t="s">
        <v>75</v>
      </c>
      <c r="C22" s="4"/>
      <c r="D22" s="4" t="s">
        <v>9</v>
      </c>
      <c r="E22" s="4">
        <v>2</v>
      </c>
      <c r="F22" s="223"/>
      <c r="G22" s="224"/>
      <c r="H22" s="5">
        <f t="shared" si="0"/>
        <v>0</v>
      </c>
      <c r="I22" s="5">
        <f t="shared" si="1"/>
        <v>0</v>
      </c>
      <c r="J22" s="5">
        <f t="shared" si="2"/>
        <v>0</v>
      </c>
      <c r="K22" s="4" t="s">
        <v>76</v>
      </c>
    </row>
    <row r="23" spans="1:11" ht="15">
      <c r="A23" s="228"/>
      <c r="B23" s="7" t="s">
        <v>11</v>
      </c>
      <c r="C23" s="8"/>
      <c r="D23" s="8"/>
      <c r="E23" s="9"/>
      <c r="F23" s="10"/>
      <c r="G23" s="8"/>
      <c r="H23" s="10"/>
      <c r="I23" s="11">
        <f>SUM(I4:I22)</f>
        <v>0</v>
      </c>
      <c r="J23" s="11">
        <f>SUM(J4:J22)</f>
        <v>0</v>
      </c>
      <c r="K23" s="12"/>
    </row>
    <row r="24" spans="1:11" ht="15">
      <c r="A24" s="229"/>
      <c r="B24" s="13"/>
      <c r="C24" s="13"/>
      <c r="D24" s="13"/>
      <c r="E24" s="14"/>
      <c r="F24" s="15"/>
      <c r="G24" s="13"/>
      <c r="H24" s="15"/>
      <c r="I24" s="15"/>
      <c r="J24" s="1"/>
      <c r="K24" s="1"/>
    </row>
    <row r="25" spans="8:9" ht="12.75">
      <c r="H25" t="s">
        <v>119</v>
      </c>
      <c r="I25" s="118">
        <f>J23-I23</f>
        <v>0</v>
      </c>
    </row>
  </sheetData>
  <sheetProtection selectLockedCells="1" selectUnlockedCells="1"/>
  <mergeCells count="1">
    <mergeCell ref="B2:I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6" sqref="J6"/>
    </sheetView>
  </sheetViews>
  <sheetFormatPr defaultColWidth="9.140625" defaultRowHeight="12.75"/>
  <cols>
    <col min="1" max="1" width="7.7109375" style="0" customWidth="1"/>
    <col min="2" max="2" width="13.57421875" style="0" customWidth="1"/>
    <col min="3" max="3" width="18.57421875" style="0" customWidth="1"/>
    <col min="11" max="11" width="15.00390625" style="0" customWidth="1"/>
  </cols>
  <sheetData>
    <row r="1" spans="1:9" ht="12.75">
      <c r="A1" s="102"/>
      <c r="E1" s="102"/>
      <c r="F1" s="103"/>
      <c r="I1" s="103" t="s">
        <v>131</v>
      </c>
    </row>
    <row r="2" spans="1:11" ht="22.5">
      <c r="A2" s="102"/>
      <c r="B2" s="177" t="s">
        <v>90</v>
      </c>
      <c r="C2" s="177"/>
      <c r="D2" s="177"/>
      <c r="E2" s="177"/>
      <c r="F2" s="177"/>
      <c r="G2" s="177"/>
      <c r="H2" s="177"/>
      <c r="I2" s="177"/>
      <c r="J2" s="177"/>
      <c r="K2" s="102"/>
    </row>
    <row r="3" spans="1:9" ht="12.75">
      <c r="A3" s="102"/>
      <c r="E3" s="102"/>
      <c r="F3" s="103"/>
      <c r="I3" s="103"/>
    </row>
    <row r="4" spans="1:9" ht="12.75">
      <c r="A4" s="102"/>
      <c r="E4" s="102"/>
      <c r="F4" s="103"/>
      <c r="I4" s="103"/>
    </row>
    <row r="5" spans="1:11" ht="52.5">
      <c r="A5" s="104" t="s">
        <v>1</v>
      </c>
      <c r="B5" s="106" t="s">
        <v>2</v>
      </c>
      <c r="C5" s="105" t="s">
        <v>3</v>
      </c>
      <c r="D5" s="104" t="s">
        <v>4</v>
      </c>
      <c r="E5" s="104" t="s">
        <v>5</v>
      </c>
      <c r="F5" s="130" t="s">
        <v>138</v>
      </c>
      <c r="G5" s="106" t="s">
        <v>91</v>
      </c>
      <c r="H5" s="205" t="s">
        <v>139</v>
      </c>
      <c r="I5" s="130" t="s">
        <v>140</v>
      </c>
      <c r="J5" s="205" t="s">
        <v>141</v>
      </c>
      <c r="K5" s="104" t="s">
        <v>7</v>
      </c>
    </row>
    <row r="6" spans="1:11" ht="39">
      <c r="A6" s="104">
        <v>1</v>
      </c>
      <c r="B6" s="115" t="s">
        <v>92</v>
      </c>
      <c r="C6" s="107"/>
      <c r="D6" s="107" t="s">
        <v>9</v>
      </c>
      <c r="E6" s="108">
        <v>5</v>
      </c>
      <c r="F6" s="109"/>
      <c r="G6" s="156"/>
      <c r="H6" s="157">
        <f aca="true" t="shared" si="0" ref="H6:H11">F6*G6+F6</f>
        <v>0</v>
      </c>
      <c r="I6" s="109">
        <f aca="true" t="shared" si="1" ref="I6:I11">F6*E6</f>
        <v>0</v>
      </c>
      <c r="J6" s="157">
        <f aca="true" t="shared" si="2" ref="J6:J11">I6*G6+I6</f>
        <v>0</v>
      </c>
      <c r="K6" s="107" t="s">
        <v>93</v>
      </c>
    </row>
    <row r="7" spans="1:11" ht="39">
      <c r="A7" s="104">
        <v>2</v>
      </c>
      <c r="B7" s="115" t="s">
        <v>94</v>
      </c>
      <c r="C7" s="107"/>
      <c r="D7" s="107" t="s">
        <v>9</v>
      </c>
      <c r="E7" s="108">
        <v>100</v>
      </c>
      <c r="F7" s="109"/>
      <c r="G7" s="156"/>
      <c r="H7" s="157">
        <f t="shared" si="0"/>
        <v>0</v>
      </c>
      <c r="I7" s="109">
        <f t="shared" si="1"/>
        <v>0</v>
      </c>
      <c r="J7" s="157">
        <f t="shared" si="2"/>
        <v>0</v>
      </c>
      <c r="K7" s="107" t="s">
        <v>32</v>
      </c>
    </row>
    <row r="8" spans="1:11" ht="39">
      <c r="A8" s="104">
        <v>3</v>
      </c>
      <c r="B8" s="115" t="s">
        <v>95</v>
      </c>
      <c r="C8" s="107"/>
      <c r="D8" s="107" t="s">
        <v>9</v>
      </c>
      <c r="E8" s="108">
        <v>450</v>
      </c>
      <c r="F8" s="109"/>
      <c r="G8" s="156"/>
      <c r="H8" s="157">
        <f t="shared" si="0"/>
        <v>0</v>
      </c>
      <c r="I8" s="109">
        <f t="shared" si="1"/>
        <v>0</v>
      </c>
      <c r="J8" s="157">
        <f t="shared" si="2"/>
        <v>0</v>
      </c>
      <c r="K8" s="107" t="s">
        <v>32</v>
      </c>
    </row>
    <row r="9" spans="1:11" ht="39">
      <c r="A9" s="104">
        <v>4</v>
      </c>
      <c r="B9" s="115" t="s">
        <v>96</v>
      </c>
      <c r="C9" s="107"/>
      <c r="D9" s="107" t="s">
        <v>9</v>
      </c>
      <c r="E9" s="108">
        <v>100</v>
      </c>
      <c r="F9" s="109"/>
      <c r="G9" s="156"/>
      <c r="H9" s="157">
        <f t="shared" si="0"/>
        <v>0</v>
      </c>
      <c r="I9" s="109">
        <f t="shared" si="1"/>
        <v>0</v>
      </c>
      <c r="J9" s="157">
        <f t="shared" si="2"/>
        <v>0</v>
      </c>
      <c r="K9" s="107" t="s">
        <v>32</v>
      </c>
    </row>
    <row r="10" spans="1:11" ht="39">
      <c r="A10" s="104">
        <v>5</v>
      </c>
      <c r="B10" s="115" t="s">
        <v>97</v>
      </c>
      <c r="C10" s="107"/>
      <c r="D10" s="107" t="s">
        <v>9</v>
      </c>
      <c r="E10" s="108">
        <v>200</v>
      </c>
      <c r="F10" s="109"/>
      <c r="G10" s="156"/>
      <c r="H10" s="157">
        <f t="shared" si="0"/>
        <v>0</v>
      </c>
      <c r="I10" s="109">
        <f t="shared" si="1"/>
        <v>0</v>
      </c>
      <c r="J10" s="157">
        <f t="shared" si="2"/>
        <v>0</v>
      </c>
      <c r="K10" s="107" t="s">
        <v>32</v>
      </c>
    </row>
    <row r="11" spans="1:11" ht="39">
      <c r="A11" s="104">
        <v>6</v>
      </c>
      <c r="B11" s="115" t="s">
        <v>98</v>
      </c>
      <c r="C11" s="107"/>
      <c r="D11" s="107" t="s">
        <v>9</v>
      </c>
      <c r="E11" s="108">
        <v>400</v>
      </c>
      <c r="F11" s="109"/>
      <c r="G11" s="156"/>
      <c r="H11" s="157">
        <f t="shared" si="0"/>
        <v>0</v>
      </c>
      <c r="I11" s="209">
        <f t="shared" si="1"/>
        <v>0</v>
      </c>
      <c r="J11" s="210">
        <f t="shared" si="2"/>
        <v>0</v>
      </c>
      <c r="K11" s="107" t="s">
        <v>32</v>
      </c>
    </row>
    <row r="12" spans="1:11" ht="12.75">
      <c r="A12" s="110"/>
      <c r="B12" s="116" t="s">
        <v>85</v>
      </c>
      <c r="C12" s="111"/>
      <c r="D12" s="111"/>
      <c r="E12" s="112"/>
      <c r="F12" s="113"/>
      <c r="G12" s="111"/>
      <c r="H12" s="111"/>
      <c r="I12" s="211">
        <f>SUM(I6:I11)</f>
        <v>0</v>
      </c>
      <c r="J12" s="211">
        <f>SUM(J6:J11)</f>
        <v>0</v>
      </c>
      <c r="K12" s="114"/>
    </row>
    <row r="14" spans="8:9" ht="12.75">
      <c r="H14" t="s">
        <v>119</v>
      </c>
      <c r="I14" s="118">
        <f>J12-I12</f>
        <v>0</v>
      </c>
    </row>
  </sheetData>
  <mergeCells count="1">
    <mergeCell ref="B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9" sqref="B9"/>
    </sheetView>
  </sheetViews>
  <sheetFormatPr defaultColWidth="9.140625" defaultRowHeight="12.75"/>
  <cols>
    <col min="1" max="1" width="7.7109375" style="0" customWidth="1"/>
    <col min="2" max="2" width="29.8515625" style="0" customWidth="1"/>
    <col min="3" max="3" width="10.28125" style="0" customWidth="1"/>
    <col min="11" max="11" width="13.57421875" style="0" customWidth="1"/>
  </cols>
  <sheetData>
    <row r="1" ht="12.75">
      <c r="I1" t="s">
        <v>132</v>
      </c>
    </row>
    <row r="3" spans="1:11" ht="22.5">
      <c r="A3" s="177" t="s">
        <v>99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5" spans="1:11" ht="46.5">
      <c r="A5" s="88" t="s">
        <v>1</v>
      </c>
      <c r="B5" s="88" t="s">
        <v>100</v>
      </c>
      <c r="C5" s="84" t="s">
        <v>3</v>
      </c>
      <c r="D5" s="88" t="s">
        <v>4</v>
      </c>
      <c r="E5" s="88" t="s">
        <v>5</v>
      </c>
      <c r="F5" s="84" t="s">
        <v>138</v>
      </c>
      <c r="G5" s="88" t="s">
        <v>6</v>
      </c>
      <c r="H5" s="84" t="s">
        <v>139</v>
      </c>
      <c r="I5" s="84" t="s">
        <v>140</v>
      </c>
      <c r="J5" s="84" t="s">
        <v>141</v>
      </c>
      <c r="K5" s="88" t="s">
        <v>7</v>
      </c>
    </row>
    <row r="6" spans="1:11" ht="93.75" customHeight="1">
      <c r="A6" s="81">
        <v>1</v>
      </c>
      <c r="B6" s="117" t="s">
        <v>101</v>
      </c>
      <c r="C6" s="81"/>
      <c r="D6" s="81" t="s">
        <v>9</v>
      </c>
      <c r="E6" s="81">
        <v>50</v>
      </c>
      <c r="F6" s="100"/>
      <c r="G6" s="154"/>
      <c r="H6" s="100">
        <f>F6*G6+F6</f>
        <v>0</v>
      </c>
      <c r="I6" s="207">
        <f>F6*E6</f>
        <v>0</v>
      </c>
      <c r="J6" s="207">
        <f>I6*G6+I6</f>
        <v>0</v>
      </c>
      <c r="K6" s="81" t="s">
        <v>102</v>
      </c>
    </row>
    <row r="7" spans="1:11" ht="15">
      <c r="A7" s="81"/>
      <c r="B7" s="91" t="s">
        <v>11</v>
      </c>
      <c r="C7" s="92"/>
      <c r="D7" s="92"/>
      <c r="E7" s="92"/>
      <c r="F7" s="93"/>
      <c r="G7" s="93"/>
      <c r="H7" s="93"/>
      <c r="I7" s="208">
        <f>SUM(I6)</f>
        <v>0</v>
      </c>
      <c r="J7" s="208">
        <f>SUM(J6)</f>
        <v>0</v>
      </c>
      <c r="K7" s="94"/>
    </row>
    <row r="9" spans="8:9" ht="12.75">
      <c r="H9" t="s">
        <v>119</v>
      </c>
      <c r="I9" s="118">
        <f>J7-I7</f>
        <v>0</v>
      </c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E20" sqref="E20"/>
    </sheetView>
  </sheetViews>
  <sheetFormatPr defaultColWidth="9.140625" defaultRowHeight="12.75"/>
  <cols>
    <col min="1" max="1" width="6.57421875" style="0" customWidth="1"/>
    <col min="2" max="2" width="23.421875" style="0" customWidth="1"/>
    <col min="3" max="3" width="10.421875" style="0" customWidth="1"/>
    <col min="11" max="11" width="14.8515625" style="0" customWidth="1"/>
  </cols>
  <sheetData>
    <row r="2" ht="12.75">
      <c r="I2" t="s">
        <v>133</v>
      </c>
    </row>
    <row r="4" spans="1:11" ht="22.5">
      <c r="A4" s="179" t="s">
        <v>103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7" spans="1:11" ht="46.5">
      <c r="A7" s="88" t="s">
        <v>1</v>
      </c>
      <c r="B7" s="84" t="s">
        <v>79</v>
      </c>
      <c r="C7" s="84" t="s">
        <v>3</v>
      </c>
      <c r="D7" s="88" t="s">
        <v>4</v>
      </c>
      <c r="E7" s="88" t="s">
        <v>5</v>
      </c>
      <c r="F7" s="84" t="s">
        <v>138</v>
      </c>
      <c r="G7" s="88" t="s">
        <v>6</v>
      </c>
      <c r="H7" s="84" t="s">
        <v>139</v>
      </c>
      <c r="I7" s="84" t="s">
        <v>140</v>
      </c>
      <c r="J7" s="84" t="s">
        <v>141</v>
      </c>
      <c r="K7" s="84" t="s">
        <v>7</v>
      </c>
    </row>
    <row r="8" spans="1:11" ht="103.5" customHeight="1">
      <c r="A8" s="88">
        <v>1</v>
      </c>
      <c r="B8" s="117" t="s">
        <v>104</v>
      </c>
      <c r="C8" s="81"/>
      <c r="D8" s="89" t="s">
        <v>9</v>
      </c>
      <c r="E8" s="81">
        <v>5</v>
      </c>
      <c r="F8" s="100"/>
      <c r="G8" s="154"/>
      <c r="H8" s="100">
        <f>F8*G8+F8</f>
        <v>0</v>
      </c>
      <c r="I8" s="78">
        <f>F8*E8</f>
        <v>0</v>
      </c>
      <c r="J8" s="100">
        <f>I8*G8+I8</f>
        <v>0</v>
      </c>
      <c r="K8" s="81" t="s">
        <v>60</v>
      </c>
    </row>
    <row r="9" spans="1:11" ht="46.5">
      <c r="A9" s="88">
        <v>2</v>
      </c>
      <c r="B9" s="117" t="s">
        <v>105</v>
      </c>
      <c r="C9" s="81"/>
      <c r="D9" s="89" t="s">
        <v>9</v>
      </c>
      <c r="E9" s="81">
        <v>400</v>
      </c>
      <c r="F9" s="100"/>
      <c r="G9" s="154"/>
      <c r="H9" s="100">
        <f>F9*G9+F9</f>
        <v>0</v>
      </c>
      <c r="I9" s="78">
        <f>F9*E9</f>
        <v>0</v>
      </c>
      <c r="J9" s="100">
        <f>I9*G9+I9</f>
        <v>0</v>
      </c>
      <c r="K9" s="81" t="s">
        <v>70</v>
      </c>
    </row>
    <row r="10" spans="1:11" ht="15">
      <c r="A10" s="88"/>
      <c r="B10" s="86" t="s">
        <v>11</v>
      </c>
      <c r="C10" s="92"/>
      <c r="D10" s="92"/>
      <c r="E10" s="92"/>
      <c r="F10" s="92"/>
      <c r="G10" s="92"/>
      <c r="H10" s="92"/>
      <c r="I10" s="100">
        <f>SUM(I8:I9)</f>
        <v>0</v>
      </c>
      <c r="J10" s="100">
        <f>SUM(J8:J9)</f>
        <v>0</v>
      </c>
      <c r="K10" s="94"/>
    </row>
    <row r="12" spans="8:9" ht="12.75">
      <c r="H12" t="s">
        <v>119</v>
      </c>
      <c r="I12" s="118">
        <f>J10-I10</f>
        <v>0</v>
      </c>
    </row>
  </sheetData>
  <mergeCells count="1">
    <mergeCell ref="A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L19" sqref="L19"/>
    </sheetView>
  </sheetViews>
  <sheetFormatPr defaultColWidth="9.140625" defaultRowHeight="12.75"/>
  <cols>
    <col min="2" max="2" width="12.00390625" style="0" customWidth="1"/>
    <col min="11" max="11" width="12.00390625" style="0" customWidth="1"/>
  </cols>
  <sheetData>
    <row r="1" ht="12.75">
      <c r="I1" t="s">
        <v>134</v>
      </c>
    </row>
    <row r="2" spans="2:11" ht="22.5">
      <c r="B2" s="177" t="s">
        <v>106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6:10" ht="12.75">
      <c r="F3" s="118"/>
      <c r="I3" s="118"/>
      <c r="J3" s="118"/>
    </row>
    <row r="4" spans="1:11" ht="52.5">
      <c r="A4" s="104" t="s">
        <v>1</v>
      </c>
      <c r="B4" s="106" t="s">
        <v>100</v>
      </c>
      <c r="C4" s="106" t="s">
        <v>3</v>
      </c>
      <c r="D4" s="104" t="s">
        <v>4</v>
      </c>
      <c r="E4" s="104" t="s">
        <v>5</v>
      </c>
      <c r="F4" s="130" t="s">
        <v>138</v>
      </c>
      <c r="G4" s="106" t="s">
        <v>91</v>
      </c>
      <c r="H4" s="205" t="s">
        <v>139</v>
      </c>
      <c r="I4" s="130" t="s">
        <v>140</v>
      </c>
      <c r="J4" s="130" t="s">
        <v>141</v>
      </c>
      <c r="K4" s="106" t="s">
        <v>7</v>
      </c>
    </row>
    <row r="5" spans="1:11" ht="26.25">
      <c r="A5" s="119">
        <v>1</v>
      </c>
      <c r="B5" s="115" t="s">
        <v>107</v>
      </c>
      <c r="C5" s="115"/>
      <c r="D5" s="120" t="s">
        <v>14</v>
      </c>
      <c r="E5" s="108">
        <v>17</v>
      </c>
      <c r="F5" s="121"/>
      <c r="G5" s="158"/>
      <c r="H5" s="121">
        <f>F5*G5+F5</f>
        <v>0</v>
      </c>
      <c r="I5" s="109">
        <f>F5*E5</f>
        <v>0</v>
      </c>
      <c r="J5" s="121">
        <f>I5*G5+I5</f>
        <v>0</v>
      </c>
      <c r="K5" s="122" t="s">
        <v>108</v>
      </c>
    </row>
    <row r="6" spans="1:11" ht="12.75">
      <c r="A6" s="122"/>
      <c r="B6" s="125" t="s">
        <v>11</v>
      </c>
      <c r="C6" s="123"/>
      <c r="D6" s="123"/>
      <c r="E6" s="123"/>
      <c r="F6" s="124"/>
      <c r="G6" s="123"/>
      <c r="H6" s="123"/>
      <c r="I6" s="124">
        <f>SUM(I5)</f>
        <v>0</v>
      </c>
      <c r="J6" s="124">
        <f>SUM(J5)</f>
        <v>0</v>
      </c>
      <c r="K6" s="114"/>
    </row>
    <row r="8" spans="8:9" ht="12.75">
      <c r="H8" t="s">
        <v>119</v>
      </c>
      <c r="I8" s="118">
        <f>J6-I6</f>
        <v>0</v>
      </c>
    </row>
    <row r="10" ht="15">
      <c r="B10" s="206" t="s">
        <v>142</v>
      </c>
    </row>
  </sheetData>
  <mergeCells count="1">
    <mergeCell ref="B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9" sqref="I9"/>
    </sheetView>
  </sheetViews>
  <sheetFormatPr defaultColWidth="9.140625" defaultRowHeight="12.75"/>
  <cols>
    <col min="1" max="1" width="8.00390625" style="0" customWidth="1"/>
    <col min="2" max="2" width="32.28125" style="0" customWidth="1"/>
    <col min="3" max="3" width="6.140625" style="0" customWidth="1"/>
    <col min="4" max="4" width="17.28125" style="0" customWidth="1"/>
    <col min="6" max="6" width="7.28125" style="0" customWidth="1"/>
    <col min="11" max="11" width="12.00390625" style="0" customWidth="1"/>
  </cols>
  <sheetData>
    <row r="1" ht="12.75">
      <c r="I1" t="s">
        <v>135</v>
      </c>
    </row>
    <row r="2" spans="1:11" ht="22.5">
      <c r="A2" s="180" t="s">
        <v>115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8" ht="12.75">
      <c r="A3" s="102"/>
      <c r="E3" s="102"/>
      <c r="F3" s="103"/>
      <c r="H3" s="103"/>
    </row>
    <row r="4" spans="1:11" s="184" customFormat="1" ht="22.5">
      <c r="A4" s="181" t="s">
        <v>1</v>
      </c>
      <c r="B4" s="181" t="s">
        <v>109</v>
      </c>
      <c r="C4" s="181" t="s">
        <v>4</v>
      </c>
      <c r="D4" s="182" t="s">
        <v>110</v>
      </c>
      <c r="E4" s="181" t="s">
        <v>5</v>
      </c>
      <c r="F4" s="183" t="s">
        <v>138</v>
      </c>
      <c r="G4" s="182" t="s">
        <v>6</v>
      </c>
      <c r="H4" s="183" t="s">
        <v>139</v>
      </c>
      <c r="I4" s="182" t="s">
        <v>140</v>
      </c>
      <c r="J4" s="182" t="s">
        <v>141</v>
      </c>
      <c r="K4" s="182" t="s">
        <v>7</v>
      </c>
    </row>
    <row r="5" spans="1:11" s="184" customFormat="1" ht="135" customHeight="1">
      <c r="A5" s="181">
        <v>1</v>
      </c>
      <c r="B5" s="185" t="s">
        <v>111</v>
      </c>
      <c r="C5" s="186" t="s">
        <v>14</v>
      </c>
      <c r="D5" s="187"/>
      <c r="E5" s="188">
        <v>10</v>
      </c>
      <c r="F5" s="189"/>
      <c r="G5" s="190"/>
      <c r="H5" s="191">
        <f>F5*G5+F5</f>
        <v>0</v>
      </c>
      <c r="I5" s="192">
        <f>F5*E5</f>
        <v>0</v>
      </c>
      <c r="J5" s="121">
        <f>I5*G5+I5</f>
        <v>0</v>
      </c>
      <c r="K5" s="187" t="s">
        <v>112</v>
      </c>
    </row>
    <row r="6" spans="1:11" s="184" customFormat="1" ht="136.5" customHeight="1" thickBot="1">
      <c r="A6" s="181">
        <v>2</v>
      </c>
      <c r="B6" s="185" t="s">
        <v>113</v>
      </c>
      <c r="C6" s="186" t="s">
        <v>14</v>
      </c>
      <c r="D6" s="187"/>
      <c r="E6" s="188">
        <v>10</v>
      </c>
      <c r="F6" s="189"/>
      <c r="G6" s="190"/>
      <c r="H6" s="191">
        <f>F6*G6+F6</f>
        <v>0</v>
      </c>
      <c r="I6" s="198">
        <f>F6*E6</f>
        <v>0</v>
      </c>
      <c r="J6" s="199">
        <f>I6*G6+I6</f>
        <v>0</v>
      </c>
      <c r="K6" s="187" t="s">
        <v>112</v>
      </c>
    </row>
    <row r="7" spans="1:11" s="184" customFormat="1" ht="15.75" customHeight="1" thickBot="1">
      <c r="A7" s="181"/>
      <c r="B7" s="193" t="s">
        <v>11</v>
      </c>
      <c r="C7" s="194"/>
      <c r="D7" s="194"/>
      <c r="E7" s="195"/>
      <c r="F7" s="196"/>
      <c r="G7" s="193"/>
      <c r="H7" s="196"/>
      <c r="I7" s="201">
        <f>SUM(I5:I6)</f>
        <v>0</v>
      </c>
      <c r="J7" s="202">
        <f>SUM(J5:J6)</f>
        <v>0</v>
      </c>
      <c r="K7" s="197"/>
    </row>
    <row r="8" spans="1:11" ht="11.25" customHeight="1">
      <c r="A8" s="126"/>
      <c r="B8" s="127"/>
      <c r="C8" s="126"/>
      <c r="D8" s="126"/>
      <c r="E8" s="128"/>
      <c r="F8" s="129"/>
      <c r="G8" s="127"/>
      <c r="H8" s="129"/>
      <c r="I8" s="200"/>
      <c r="J8" s="127"/>
      <c r="K8" s="127"/>
    </row>
    <row r="9" spans="1:11" ht="16.5" customHeight="1">
      <c r="A9" s="126"/>
      <c r="B9" s="127"/>
      <c r="C9" s="126"/>
      <c r="D9" s="126"/>
      <c r="E9" s="128"/>
      <c r="F9" s="129"/>
      <c r="H9" s="203" t="s">
        <v>137</v>
      </c>
      <c r="I9" s="204">
        <f>J7-I7</f>
        <v>0</v>
      </c>
      <c r="J9" s="127"/>
      <c r="K9" s="127"/>
    </row>
    <row r="10" spans="1:11" ht="18" customHeight="1">
      <c r="A10" s="126"/>
      <c r="B10" s="166" t="s">
        <v>114</v>
      </c>
      <c r="C10" s="167"/>
      <c r="D10" s="167"/>
      <c r="E10" s="168"/>
      <c r="F10" s="169"/>
      <c r="G10" s="166"/>
      <c r="H10" s="169"/>
      <c r="I10" s="127"/>
      <c r="J10" s="127"/>
      <c r="K10" s="127"/>
    </row>
    <row r="11" spans="1:11" ht="56.25" customHeight="1">
      <c r="A11" s="126"/>
      <c r="B11" s="166"/>
      <c r="C11" s="167"/>
      <c r="D11" s="167"/>
      <c r="E11" s="168"/>
      <c r="F11" s="169"/>
      <c r="G11" s="166"/>
      <c r="H11" s="169"/>
      <c r="I11" s="127"/>
      <c r="J11" s="127"/>
      <c r="K11" s="127"/>
    </row>
    <row r="12" spans="1:11" ht="47.25" customHeight="1">
      <c r="A12" s="126"/>
      <c r="B12" s="127"/>
      <c r="C12" s="126"/>
      <c r="D12" s="126"/>
      <c r="E12" s="128"/>
      <c r="F12" s="129"/>
      <c r="G12" s="127"/>
      <c r="H12" s="129"/>
      <c r="I12" s="127"/>
      <c r="J12" s="127"/>
      <c r="K12" s="127"/>
    </row>
    <row r="13" ht="14.25" customHeight="1"/>
    <row r="14" ht="264.75" customHeight="1"/>
    <row r="15" ht="264.75" customHeight="1"/>
  </sheetData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35.28125" style="0" customWidth="1"/>
    <col min="3" max="3" width="6.421875" style="0" customWidth="1"/>
    <col min="4" max="4" width="13.28125" style="0" customWidth="1"/>
    <col min="5" max="5" width="8.421875" style="0" customWidth="1"/>
    <col min="7" max="7" width="7.00390625" style="0" customWidth="1"/>
    <col min="9" max="9" width="10.7109375" style="0" customWidth="1"/>
    <col min="10" max="10" width="11.28125" style="0" customWidth="1"/>
    <col min="11" max="11" width="15.57421875" style="0" customWidth="1"/>
  </cols>
  <sheetData>
    <row r="1" spans="1:11" ht="15">
      <c r="A1" s="131"/>
      <c r="B1" s="131"/>
      <c r="C1" s="131"/>
      <c r="D1" s="131"/>
      <c r="E1" s="131"/>
      <c r="F1" s="131"/>
      <c r="G1" s="132"/>
      <c r="H1" s="131"/>
      <c r="I1" s="131"/>
      <c r="J1" s="131"/>
      <c r="K1" s="131"/>
    </row>
    <row r="2" spans="1:11" ht="15">
      <c r="A2" s="131"/>
      <c r="B2" s="131"/>
      <c r="C2" s="131"/>
      <c r="D2" s="131"/>
      <c r="E2" s="131"/>
      <c r="F2" s="131"/>
      <c r="G2" s="132"/>
      <c r="H2" s="131"/>
      <c r="I2" s="131" t="s">
        <v>136</v>
      </c>
      <c r="J2" s="131"/>
      <c r="K2" s="87"/>
    </row>
    <row r="3" spans="1:11" ht="20.25">
      <c r="A3" s="133"/>
      <c r="B3" s="133"/>
      <c r="C3" s="133"/>
      <c r="D3" s="134" t="s">
        <v>121</v>
      </c>
      <c r="E3" s="133"/>
      <c r="F3" s="133"/>
      <c r="G3" s="135"/>
      <c r="H3" s="133"/>
      <c r="I3" s="133"/>
      <c r="J3" s="133"/>
      <c r="K3" s="133"/>
    </row>
    <row r="4" spans="1:11" ht="15">
      <c r="A4" s="131"/>
      <c r="B4" s="131"/>
      <c r="C4" s="131"/>
      <c r="D4" s="131"/>
      <c r="E4" s="131"/>
      <c r="F4" s="131"/>
      <c r="G4" s="132"/>
      <c r="H4" s="131"/>
      <c r="I4" s="131"/>
      <c r="J4" s="131"/>
      <c r="K4" s="131"/>
    </row>
    <row r="5" spans="1:11" ht="46.5">
      <c r="A5" s="159" t="s">
        <v>1</v>
      </c>
      <c r="B5" s="159" t="s">
        <v>100</v>
      </c>
      <c r="C5" s="159" t="s">
        <v>4</v>
      </c>
      <c r="D5" s="160" t="s">
        <v>116</v>
      </c>
      <c r="E5" s="159" t="s">
        <v>5</v>
      </c>
      <c r="F5" s="160" t="s">
        <v>138</v>
      </c>
      <c r="G5" s="161" t="s">
        <v>6</v>
      </c>
      <c r="H5" s="160" t="s">
        <v>139</v>
      </c>
      <c r="I5" s="160" t="s">
        <v>140</v>
      </c>
      <c r="J5" s="160" t="s">
        <v>141</v>
      </c>
      <c r="K5" s="159" t="s">
        <v>7</v>
      </c>
    </row>
    <row r="6" spans="1:11" ht="218.25" customHeight="1">
      <c r="A6" s="162">
        <v>1</v>
      </c>
      <c r="B6" s="163" t="s">
        <v>117</v>
      </c>
      <c r="C6" s="162" t="s">
        <v>14</v>
      </c>
      <c r="D6" s="162"/>
      <c r="E6" s="162">
        <v>86</v>
      </c>
      <c r="F6" s="164"/>
      <c r="G6" s="165"/>
      <c r="H6" s="164">
        <f>F6*G6+F6</f>
        <v>0</v>
      </c>
      <c r="I6" s="164">
        <f>E6*F6</f>
        <v>0</v>
      </c>
      <c r="J6" s="164">
        <f>I6*G6+I6</f>
        <v>0</v>
      </c>
      <c r="K6" s="162" t="s">
        <v>118</v>
      </c>
    </row>
    <row r="7" spans="1:11" ht="15">
      <c r="A7" s="162"/>
      <c r="B7" s="162" t="s">
        <v>11</v>
      </c>
      <c r="C7" s="162"/>
      <c r="D7" s="162"/>
      <c r="E7" s="162"/>
      <c r="F7" s="164"/>
      <c r="G7" s="165"/>
      <c r="H7" s="164"/>
      <c r="I7" s="164">
        <f>SUM(I6)</f>
        <v>0</v>
      </c>
      <c r="J7" s="164">
        <f>SUM(J6)</f>
        <v>0</v>
      </c>
      <c r="K7" s="162"/>
    </row>
    <row r="8" spans="1:11" ht="15">
      <c r="A8" s="131"/>
      <c r="B8" s="131"/>
      <c r="C8" s="131"/>
      <c r="D8" s="131"/>
      <c r="E8" s="131"/>
      <c r="F8" s="131"/>
      <c r="G8" s="132"/>
      <c r="H8" s="131" t="s">
        <v>119</v>
      </c>
      <c r="I8" s="136">
        <f>J7-I7</f>
        <v>0</v>
      </c>
      <c r="J8" s="131"/>
      <c r="K8" s="131"/>
    </row>
    <row r="9" spans="1:11" ht="15">
      <c r="A9" s="131"/>
      <c r="B9" s="131"/>
      <c r="C9" s="131"/>
      <c r="D9" s="131"/>
      <c r="E9" s="131"/>
      <c r="F9" s="131"/>
      <c r="G9" s="132"/>
      <c r="H9" s="131"/>
      <c r="I9" s="131"/>
      <c r="J9" s="131"/>
      <c r="K9" s="131"/>
    </row>
    <row r="10" spans="1:11" ht="15">
      <c r="A10" s="131"/>
      <c r="B10" s="131" t="s">
        <v>120</v>
      </c>
      <c r="C10" s="131"/>
      <c r="D10" s="131"/>
      <c r="E10" s="131"/>
      <c r="F10" s="131"/>
      <c r="G10" s="132"/>
      <c r="H10" s="131"/>
      <c r="I10" s="131"/>
      <c r="J10" s="131"/>
      <c r="K10" s="13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G15" sqref="G15"/>
    </sheetView>
  </sheetViews>
  <sheetFormatPr defaultColWidth="9.140625" defaultRowHeight="12.75"/>
  <cols>
    <col min="2" max="2" width="12.8515625" style="0" customWidth="1"/>
    <col min="3" max="3" width="9.8515625" style="0" customWidth="1"/>
    <col min="9" max="9" width="11.7109375" style="0" customWidth="1"/>
    <col min="10" max="10" width="11.421875" style="0" customWidth="1"/>
    <col min="11" max="11" width="13.57421875" style="0" customWidth="1"/>
  </cols>
  <sheetData>
    <row r="1" spans="1:11" ht="15">
      <c r="A1" s="17"/>
      <c r="B1" s="17"/>
      <c r="C1" s="17"/>
      <c r="D1" s="17"/>
      <c r="E1" s="17"/>
      <c r="F1" s="17"/>
      <c r="G1" s="17"/>
      <c r="H1" s="17"/>
      <c r="I1" s="17" t="s">
        <v>123</v>
      </c>
      <c r="J1" s="17"/>
      <c r="K1" s="17"/>
    </row>
    <row r="2" spans="1:11" ht="22.5">
      <c r="A2" s="171" t="s">
        <v>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0" customHeight="1">
      <c r="A4" s="18" t="s">
        <v>1</v>
      </c>
      <c r="B4" s="18" t="s">
        <v>2</v>
      </c>
      <c r="C4" s="19" t="s">
        <v>17</v>
      </c>
      <c r="D4" s="18" t="s">
        <v>4</v>
      </c>
      <c r="E4" s="18" t="s">
        <v>5</v>
      </c>
      <c r="F4" s="19" t="s">
        <v>138</v>
      </c>
      <c r="G4" s="18" t="s">
        <v>6</v>
      </c>
      <c r="H4" s="19" t="s">
        <v>139</v>
      </c>
      <c r="I4" s="19" t="s">
        <v>140</v>
      </c>
      <c r="J4" s="19" t="s">
        <v>141</v>
      </c>
      <c r="K4" s="19" t="s">
        <v>7</v>
      </c>
    </row>
    <row r="5" spans="1:11" ht="46.5">
      <c r="A5" s="18">
        <v>1</v>
      </c>
      <c r="B5" s="23" t="s">
        <v>24</v>
      </c>
      <c r="C5" s="20"/>
      <c r="D5" s="18" t="s">
        <v>9</v>
      </c>
      <c r="E5" s="20">
        <v>100</v>
      </c>
      <c r="F5" s="21"/>
      <c r="G5" s="140"/>
      <c r="H5" s="21">
        <f>F5*G5+F5</f>
        <v>0</v>
      </c>
      <c r="I5" s="22">
        <f>F5*E5</f>
        <v>0</v>
      </c>
      <c r="J5" s="21">
        <f>I5*G5+I5</f>
        <v>0</v>
      </c>
      <c r="K5" s="20" t="s">
        <v>25</v>
      </c>
    </row>
    <row r="6" spans="1:11" ht="46.5">
      <c r="A6" s="18">
        <v>2</v>
      </c>
      <c r="B6" s="23" t="s">
        <v>26</v>
      </c>
      <c r="C6" s="20"/>
      <c r="D6" s="18" t="s">
        <v>9</v>
      </c>
      <c r="E6" s="20">
        <v>25</v>
      </c>
      <c r="F6" s="21"/>
      <c r="G6" s="140"/>
      <c r="H6" s="21">
        <f aca="true" t="shared" si="0" ref="H6:H16">F6*G6+F6</f>
        <v>0</v>
      </c>
      <c r="I6" s="22">
        <f aca="true" t="shared" si="1" ref="I6:I16">F6*E6</f>
        <v>0</v>
      </c>
      <c r="J6" s="21">
        <f aca="true" t="shared" si="2" ref="J6:J16">I6*G6+I6</f>
        <v>0</v>
      </c>
      <c r="K6" s="20" t="s">
        <v>10</v>
      </c>
    </row>
    <row r="7" spans="1:11" ht="62.25">
      <c r="A7" s="18">
        <v>3</v>
      </c>
      <c r="B7" s="23" t="s">
        <v>27</v>
      </c>
      <c r="C7" s="20"/>
      <c r="D7" s="18" t="s">
        <v>9</v>
      </c>
      <c r="E7" s="20">
        <v>40</v>
      </c>
      <c r="F7" s="21"/>
      <c r="G7" s="140"/>
      <c r="H7" s="21">
        <f t="shared" si="0"/>
        <v>0</v>
      </c>
      <c r="I7" s="22">
        <f t="shared" si="1"/>
        <v>0</v>
      </c>
      <c r="J7" s="21">
        <f t="shared" si="2"/>
        <v>0</v>
      </c>
      <c r="K7" s="20" t="s">
        <v>28</v>
      </c>
    </row>
    <row r="8" spans="1:11" ht="62.25">
      <c r="A8" s="18">
        <v>4</v>
      </c>
      <c r="B8" s="23" t="s">
        <v>29</v>
      </c>
      <c r="C8" s="20"/>
      <c r="D8" s="18" t="s">
        <v>9</v>
      </c>
      <c r="E8" s="20">
        <v>4</v>
      </c>
      <c r="F8" s="21"/>
      <c r="G8" s="140"/>
      <c r="H8" s="21">
        <f t="shared" si="0"/>
        <v>0</v>
      </c>
      <c r="I8" s="22">
        <f t="shared" si="1"/>
        <v>0</v>
      </c>
      <c r="J8" s="21">
        <f t="shared" si="2"/>
        <v>0</v>
      </c>
      <c r="K8" s="20" t="s">
        <v>10</v>
      </c>
    </row>
    <row r="9" spans="1:11" ht="62.25">
      <c r="A9" s="18">
        <v>5</v>
      </c>
      <c r="B9" s="23" t="s">
        <v>30</v>
      </c>
      <c r="C9" s="20"/>
      <c r="D9" s="18" t="s">
        <v>9</v>
      </c>
      <c r="E9" s="20">
        <v>10</v>
      </c>
      <c r="F9" s="21"/>
      <c r="G9" s="140"/>
      <c r="H9" s="21">
        <f t="shared" si="0"/>
        <v>0</v>
      </c>
      <c r="I9" s="22">
        <f t="shared" si="1"/>
        <v>0</v>
      </c>
      <c r="J9" s="21">
        <f t="shared" si="2"/>
        <v>0</v>
      </c>
      <c r="K9" s="20" t="s">
        <v>10</v>
      </c>
    </row>
    <row r="10" spans="1:11" ht="62.25">
      <c r="A10" s="18">
        <v>6</v>
      </c>
      <c r="B10" s="23" t="s">
        <v>31</v>
      </c>
      <c r="C10" s="20"/>
      <c r="D10" s="18" t="s">
        <v>9</v>
      </c>
      <c r="E10" s="20">
        <v>50</v>
      </c>
      <c r="F10" s="21"/>
      <c r="G10" s="140"/>
      <c r="H10" s="21">
        <f t="shared" si="0"/>
        <v>0</v>
      </c>
      <c r="I10" s="22">
        <f t="shared" si="1"/>
        <v>0</v>
      </c>
      <c r="J10" s="21">
        <f t="shared" si="2"/>
        <v>0</v>
      </c>
      <c r="K10" s="20" t="s">
        <v>32</v>
      </c>
    </row>
    <row r="11" spans="1:11" ht="46.5">
      <c r="A11" s="18">
        <v>7</v>
      </c>
      <c r="B11" s="23" t="s">
        <v>33</v>
      </c>
      <c r="C11" s="20"/>
      <c r="D11" s="18" t="s">
        <v>9</v>
      </c>
      <c r="E11" s="20">
        <v>75</v>
      </c>
      <c r="F11" s="21"/>
      <c r="G11" s="140"/>
      <c r="H11" s="21">
        <f t="shared" si="0"/>
        <v>0</v>
      </c>
      <c r="I11" s="22">
        <f t="shared" si="1"/>
        <v>0</v>
      </c>
      <c r="J11" s="21">
        <f t="shared" si="2"/>
        <v>0</v>
      </c>
      <c r="K11" s="20" t="s">
        <v>32</v>
      </c>
    </row>
    <row r="12" spans="1:11" ht="46.5">
      <c r="A12" s="18">
        <v>8</v>
      </c>
      <c r="B12" s="23" t="s">
        <v>34</v>
      </c>
      <c r="C12" s="20"/>
      <c r="D12" s="18" t="s">
        <v>9</v>
      </c>
      <c r="E12" s="20">
        <v>150</v>
      </c>
      <c r="F12" s="21"/>
      <c r="G12" s="140"/>
      <c r="H12" s="21">
        <f t="shared" si="0"/>
        <v>0</v>
      </c>
      <c r="I12" s="22">
        <f t="shared" si="1"/>
        <v>0</v>
      </c>
      <c r="J12" s="21">
        <f t="shared" si="2"/>
        <v>0</v>
      </c>
      <c r="K12" s="20" t="s">
        <v>10</v>
      </c>
    </row>
    <row r="13" spans="1:11" ht="46.5">
      <c r="A13" s="18">
        <v>9</v>
      </c>
      <c r="B13" s="23" t="s">
        <v>35</v>
      </c>
      <c r="C13" s="20"/>
      <c r="D13" s="18" t="s">
        <v>9</v>
      </c>
      <c r="E13" s="20">
        <v>15</v>
      </c>
      <c r="F13" s="21"/>
      <c r="G13" s="140"/>
      <c r="H13" s="21">
        <f t="shared" si="0"/>
        <v>0</v>
      </c>
      <c r="I13" s="22">
        <f t="shared" si="1"/>
        <v>0</v>
      </c>
      <c r="J13" s="21">
        <f t="shared" si="2"/>
        <v>0</v>
      </c>
      <c r="K13" s="20" t="s">
        <v>36</v>
      </c>
    </row>
    <row r="14" spans="1:11" ht="62.25">
      <c r="A14" s="18">
        <v>10</v>
      </c>
      <c r="B14" s="23" t="s">
        <v>37</v>
      </c>
      <c r="C14" s="20"/>
      <c r="D14" s="18" t="s">
        <v>9</v>
      </c>
      <c r="E14" s="20">
        <v>25</v>
      </c>
      <c r="F14" s="21"/>
      <c r="G14" s="140"/>
      <c r="H14" s="21">
        <f t="shared" si="0"/>
        <v>0</v>
      </c>
      <c r="I14" s="22">
        <f t="shared" si="1"/>
        <v>0</v>
      </c>
      <c r="J14" s="21">
        <f t="shared" si="2"/>
        <v>0</v>
      </c>
      <c r="K14" s="20" t="s">
        <v>38</v>
      </c>
    </row>
    <row r="15" spans="1:11" ht="93">
      <c r="A15" s="18">
        <v>11</v>
      </c>
      <c r="B15" s="23" t="s">
        <v>39</v>
      </c>
      <c r="C15" s="23"/>
      <c r="D15" s="18" t="s">
        <v>9</v>
      </c>
      <c r="E15" s="20">
        <v>2</v>
      </c>
      <c r="F15" s="21"/>
      <c r="G15" s="140"/>
      <c r="H15" s="21">
        <f t="shared" si="0"/>
        <v>0</v>
      </c>
      <c r="I15" s="22">
        <f t="shared" si="1"/>
        <v>0</v>
      </c>
      <c r="J15" s="21">
        <f t="shared" si="2"/>
        <v>0</v>
      </c>
      <c r="K15" s="20" t="s">
        <v>40</v>
      </c>
    </row>
    <row r="16" spans="1:11" ht="46.5">
      <c r="A16" s="18">
        <v>12</v>
      </c>
      <c r="B16" s="23" t="s">
        <v>41</v>
      </c>
      <c r="C16" s="20"/>
      <c r="D16" s="18" t="s">
        <v>9</v>
      </c>
      <c r="E16" s="20">
        <v>6</v>
      </c>
      <c r="F16" s="21"/>
      <c r="G16" s="140"/>
      <c r="H16" s="21">
        <f t="shared" si="0"/>
        <v>0</v>
      </c>
      <c r="I16" s="141">
        <f t="shared" si="1"/>
        <v>0</v>
      </c>
      <c r="J16" s="142">
        <f t="shared" si="2"/>
        <v>0</v>
      </c>
      <c r="K16" s="20" t="s">
        <v>42</v>
      </c>
    </row>
    <row r="17" spans="1:11" ht="15">
      <c r="A17" s="24"/>
      <c r="B17" s="25" t="s">
        <v>11</v>
      </c>
      <c r="C17" s="25"/>
      <c r="D17" s="25"/>
      <c r="E17" s="25"/>
      <c r="F17" s="26"/>
      <c r="G17" s="25"/>
      <c r="H17" s="25"/>
      <c r="I17" s="143">
        <f>SUM(I5:I16)</f>
        <v>0</v>
      </c>
      <c r="J17" s="143">
        <f>SUM(J5:J16)</f>
        <v>0</v>
      </c>
      <c r="K17" s="27"/>
    </row>
    <row r="19" spans="8:9" ht="12.75">
      <c r="H19" t="s">
        <v>137</v>
      </c>
      <c r="I19" s="118">
        <f>J17-I17</f>
        <v>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I20" sqref="I20"/>
    </sheetView>
  </sheetViews>
  <sheetFormatPr defaultColWidth="9.140625" defaultRowHeight="12.75"/>
  <cols>
    <col min="2" max="2" width="24.140625" style="0" customWidth="1"/>
    <col min="3" max="3" width="20.8515625" style="0" customWidth="1"/>
    <col min="4" max="4" width="7.00390625" style="0" customWidth="1"/>
    <col min="11" max="11" width="14.7109375" style="0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138" t="s">
        <v>124</v>
      </c>
      <c r="J1" s="28"/>
      <c r="K1" s="28"/>
    </row>
    <row r="2" spans="1:11" ht="22.5">
      <c r="A2" s="172" t="s">
        <v>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.75">
      <c r="A4" s="30" t="s">
        <v>1</v>
      </c>
      <c r="B4" s="30" t="s">
        <v>2</v>
      </c>
      <c r="C4" s="31" t="s">
        <v>17</v>
      </c>
      <c r="D4" s="30" t="s">
        <v>4</v>
      </c>
      <c r="E4" s="30" t="s">
        <v>5</v>
      </c>
      <c r="F4" s="31" t="s">
        <v>138</v>
      </c>
      <c r="G4" s="30" t="s">
        <v>6</v>
      </c>
      <c r="H4" s="31" t="s">
        <v>139</v>
      </c>
      <c r="I4" s="31" t="s">
        <v>140</v>
      </c>
      <c r="J4" s="31" t="s">
        <v>141</v>
      </c>
      <c r="K4" s="30" t="s">
        <v>7</v>
      </c>
    </row>
    <row r="5" spans="1:11" ht="30.75">
      <c r="A5" s="32">
        <v>1</v>
      </c>
      <c r="B5" s="39" t="s">
        <v>21</v>
      </c>
      <c r="C5" s="33"/>
      <c r="D5" s="30" t="s">
        <v>9</v>
      </c>
      <c r="E5" s="32">
        <v>15</v>
      </c>
      <c r="F5" s="34"/>
      <c r="G5" s="144"/>
      <c r="H5" s="145">
        <f>F5*G5+F5</f>
        <v>0</v>
      </c>
      <c r="I5" s="146">
        <f>F5*E5</f>
        <v>0</v>
      </c>
      <c r="J5" s="146">
        <f>I5*G5+I5</f>
        <v>0</v>
      </c>
      <c r="K5" s="33" t="s">
        <v>22</v>
      </c>
    </row>
    <row r="6" spans="1:11" ht="15">
      <c r="A6" s="35"/>
      <c r="B6" s="36" t="s">
        <v>11</v>
      </c>
      <c r="C6" s="37"/>
      <c r="D6" s="37"/>
      <c r="E6" s="37"/>
      <c r="F6" s="37"/>
      <c r="G6" s="37"/>
      <c r="H6" s="37"/>
      <c r="I6" s="147">
        <f>SUM(I5)</f>
        <v>0</v>
      </c>
      <c r="J6" s="147">
        <f>SUM(J5)</f>
        <v>0</v>
      </c>
      <c r="K6" s="38"/>
    </row>
    <row r="8" spans="8:9" ht="12.75">
      <c r="H8" t="s">
        <v>137</v>
      </c>
      <c r="I8" s="118">
        <f>J6-I6</f>
        <v>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26" sqref="D26"/>
    </sheetView>
  </sheetViews>
  <sheetFormatPr defaultColWidth="9.140625" defaultRowHeight="12.75"/>
  <cols>
    <col min="2" max="2" width="16.7109375" style="0" customWidth="1"/>
    <col min="5" max="5" width="14.00390625" style="0" customWidth="1"/>
    <col min="7" max="7" width="14.140625" style="0" customWidth="1"/>
    <col min="8" max="8" width="13.140625" style="0" customWidth="1"/>
    <col min="9" max="9" width="14.28125" style="0" customWidth="1"/>
    <col min="10" max="10" width="16.140625" style="0" customWidth="1"/>
  </cols>
  <sheetData>
    <row r="1" spans="1:10" ht="15">
      <c r="A1" s="40"/>
      <c r="B1" s="40"/>
      <c r="C1" s="40"/>
      <c r="D1" s="40"/>
      <c r="E1" s="40"/>
      <c r="F1" s="40"/>
      <c r="G1" s="40"/>
      <c r="H1" s="40" t="s">
        <v>125</v>
      </c>
      <c r="I1" s="40"/>
      <c r="J1" s="4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22.5">
      <c r="A3" s="173" t="s">
        <v>16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46.5">
      <c r="A5" s="41" t="s">
        <v>1</v>
      </c>
      <c r="B5" s="43" t="s">
        <v>17</v>
      </c>
      <c r="C5" s="42" t="s">
        <v>4</v>
      </c>
      <c r="D5" s="41" t="s">
        <v>5</v>
      </c>
      <c r="E5" s="43" t="s">
        <v>138</v>
      </c>
      <c r="F5" s="41" t="s">
        <v>6</v>
      </c>
      <c r="G5" s="43" t="s">
        <v>139</v>
      </c>
      <c r="H5" s="43" t="s">
        <v>140</v>
      </c>
      <c r="I5" s="43" t="s">
        <v>141</v>
      </c>
      <c r="J5" s="41" t="s">
        <v>7</v>
      </c>
    </row>
    <row r="6" spans="1:10" ht="15">
      <c r="A6" s="41">
        <v>1</v>
      </c>
      <c r="B6" s="47" t="s">
        <v>18</v>
      </c>
      <c r="C6" s="42" t="s">
        <v>14</v>
      </c>
      <c r="D6" s="42">
        <v>200</v>
      </c>
      <c r="E6" s="44"/>
      <c r="F6" s="148"/>
      <c r="G6" s="44">
        <f>E6*F6+E6</f>
        <v>0</v>
      </c>
      <c r="H6" s="44">
        <f>E6*D6</f>
        <v>0</v>
      </c>
      <c r="I6" s="100">
        <f>H6*F6+H6</f>
        <v>0</v>
      </c>
      <c r="J6" s="42" t="s">
        <v>19</v>
      </c>
    </row>
    <row r="7" spans="1:10" ht="15">
      <c r="A7" s="42"/>
      <c r="B7" s="45" t="s">
        <v>11</v>
      </c>
      <c r="C7" s="46"/>
      <c r="D7" s="46"/>
      <c r="E7" s="46"/>
      <c r="F7" s="46"/>
      <c r="G7" s="46"/>
      <c r="H7" s="44">
        <f>SUM(H6)</f>
        <v>0</v>
      </c>
      <c r="I7" s="44">
        <f>SUM(I6)</f>
        <v>0</v>
      </c>
      <c r="J7" s="42"/>
    </row>
    <row r="9" spans="7:8" ht="12.75">
      <c r="G9" t="s">
        <v>119</v>
      </c>
      <c r="H9" s="118">
        <f>I7-H7</f>
        <v>0</v>
      </c>
    </row>
  </sheetData>
  <sheetProtection selectLockedCells="1" selectUnlockedCells="1"/>
  <mergeCells count="1">
    <mergeCell ref="A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18" sqref="C17:C18"/>
    </sheetView>
  </sheetViews>
  <sheetFormatPr defaultColWidth="9.140625" defaultRowHeight="12.75"/>
  <cols>
    <col min="2" max="2" width="27.421875" style="0" customWidth="1"/>
    <col min="3" max="3" width="10.421875" style="0" customWidth="1"/>
    <col min="11" max="11" width="15.57421875" style="0" customWidth="1"/>
  </cols>
  <sheetData>
    <row r="1" spans="1:11" ht="15">
      <c r="A1" s="48"/>
      <c r="B1" s="48"/>
      <c r="C1" s="48"/>
      <c r="D1" s="48"/>
      <c r="E1" s="48"/>
      <c r="F1" s="48"/>
      <c r="G1" s="48"/>
      <c r="H1" s="48"/>
      <c r="I1" s="48" t="s">
        <v>126</v>
      </c>
      <c r="J1" s="48"/>
      <c r="K1" s="48"/>
    </row>
    <row r="2" spans="1:11" ht="22.5">
      <c r="A2" s="174" t="s">
        <v>12</v>
      </c>
      <c r="B2" s="174"/>
      <c r="C2" s="174"/>
      <c r="D2" s="174"/>
      <c r="E2" s="174"/>
      <c r="F2" s="174"/>
      <c r="G2" s="174"/>
      <c r="H2" s="174"/>
      <c r="I2" s="174"/>
      <c r="J2" s="49"/>
      <c r="K2" s="50"/>
    </row>
    <row r="3" spans="1:11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47.25" customHeight="1">
      <c r="A4" s="51" t="s">
        <v>1</v>
      </c>
      <c r="B4" s="51" t="s">
        <v>2</v>
      </c>
      <c r="C4" s="52" t="s">
        <v>3</v>
      </c>
      <c r="D4" s="51" t="s">
        <v>4</v>
      </c>
      <c r="E4" s="51" t="s">
        <v>5</v>
      </c>
      <c r="F4" s="52" t="s">
        <v>138</v>
      </c>
      <c r="G4" s="51" t="s">
        <v>6</v>
      </c>
      <c r="H4" s="52" t="s">
        <v>139</v>
      </c>
      <c r="I4" s="52" t="s">
        <v>140</v>
      </c>
      <c r="J4" s="52" t="s">
        <v>141</v>
      </c>
      <c r="K4" s="51" t="s">
        <v>7</v>
      </c>
    </row>
    <row r="5" spans="1:11" ht="76.5" customHeight="1">
      <c r="A5" s="53">
        <v>1</v>
      </c>
      <c r="B5" s="54" t="s">
        <v>13</v>
      </c>
      <c r="C5" s="53" t="s">
        <v>14</v>
      </c>
      <c r="D5" s="53"/>
      <c r="E5" s="53">
        <v>150</v>
      </c>
      <c r="F5" s="55"/>
      <c r="G5" s="149"/>
      <c r="H5" s="55">
        <f>F5*G5+F5</f>
        <v>0</v>
      </c>
      <c r="I5" s="55">
        <f>F5*E5</f>
        <v>0</v>
      </c>
      <c r="J5" s="55">
        <f>I5*G5+I5</f>
        <v>0</v>
      </c>
      <c r="K5" s="53" t="s">
        <v>15</v>
      </c>
    </row>
    <row r="6" spans="1:11" ht="15">
      <c r="A6" s="53"/>
      <c r="B6" s="56" t="s">
        <v>11</v>
      </c>
      <c r="C6" s="57"/>
      <c r="D6" s="57"/>
      <c r="E6" s="57"/>
      <c r="F6" s="57"/>
      <c r="G6" s="57"/>
      <c r="H6" s="57"/>
      <c r="I6" s="150">
        <f>SUM(I5)</f>
        <v>0</v>
      </c>
      <c r="J6" s="150">
        <f>SUM(J5)</f>
        <v>0</v>
      </c>
      <c r="K6" s="58"/>
    </row>
    <row r="8" spans="8:9" ht="12.75">
      <c r="H8" t="s">
        <v>119</v>
      </c>
      <c r="I8" s="118">
        <f>J6-I6</f>
        <v>0</v>
      </c>
    </row>
  </sheetData>
  <sheetProtection selectLockedCells="1" selectUnlockedCells="1"/>
  <mergeCells count="1">
    <mergeCell ref="A2:I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H16" sqref="H16"/>
    </sheetView>
  </sheetViews>
  <sheetFormatPr defaultColWidth="9.140625" defaultRowHeight="12.75"/>
  <cols>
    <col min="2" max="2" width="33.28125" style="0" customWidth="1"/>
    <col min="3" max="3" width="10.421875" style="0" customWidth="1"/>
    <col min="11" max="11" width="16.421875" style="0" customWidth="1"/>
  </cols>
  <sheetData>
    <row r="1" spans="1:11" ht="12.75">
      <c r="A1" s="59"/>
      <c r="B1" s="59"/>
      <c r="C1" s="59"/>
      <c r="D1" s="59"/>
      <c r="E1" s="59"/>
      <c r="F1" s="59"/>
      <c r="G1" s="59"/>
      <c r="H1" s="59"/>
      <c r="I1" s="139" t="s">
        <v>127</v>
      </c>
      <c r="J1" s="59"/>
      <c r="K1" s="59"/>
    </row>
    <row r="2" spans="1:1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2.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46.5">
      <c r="A5" s="61" t="s">
        <v>1</v>
      </c>
      <c r="B5" s="61" t="s">
        <v>2</v>
      </c>
      <c r="C5" s="62" t="s">
        <v>3</v>
      </c>
      <c r="D5" s="61" t="s">
        <v>4</v>
      </c>
      <c r="E5" s="61" t="s">
        <v>5</v>
      </c>
      <c r="F5" s="62" t="s">
        <v>138</v>
      </c>
      <c r="G5" s="61" t="s">
        <v>6</v>
      </c>
      <c r="H5" s="62" t="s">
        <v>139</v>
      </c>
      <c r="I5" s="62" t="s">
        <v>140</v>
      </c>
      <c r="J5" s="62" t="s">
        <v>141</v>
      </c>
      <c r="K5" s="61" t="s">
        <v>7</v>
      </c>
    </row>
    <row r="6" spans="1:11" ht="102" customHeight="1">
      <c r="A6" s="63">
        <v>1</v>
      </c>
      <c r="B6" s="64" t="s">
        <v>8</v>
      </c>
      <c r="C6" s="65"/>
      <c r="D6" s="61" t="s">
        <v>9</v>
      </c>
      <c r="E6" s="65">
        <v>150</v>
      </c>
      <c r="F6" s="66"/>
      <c r="G6" s="151"/>
      <c r="H6" s="66">
        <f>F6*G6+F6</f>
        <v>0</v>
      </c>
      <c r="I6" s="66">
        <f>F6*E6</f>
        <v>0</v>
      </c>
      <c r="J6" s="66">
        <f>I6*G6+I6</f>
        <v>0</v>
      </c>
      <c r="K6" s="65" t="s">
        <v>10</v>
      </c>
    </row>
    <row r="7" spans="1:11" ht="15">
      <c r="A7" s="65"/>
      <c r="B7" s="67" t="s">
        <v>11</v>
      </c>
      <c r="C7" s="67"/>
      <c r="D7" s="67"/>
      <c r="E7" s="67"/>
      <c r="F7" s="67"/>
      <c r="G7" s="67"/>
      <c r="H7" s="67"/>
      <c r="I7" s="68">
        <f>SUM(I6)</f>
        <v>0</v>
      </c>
      <c r="J7" s="68">
        <f>SUM(J6)</f>
        <v>0</v>
      </c>
      <c r="K7" s="69"/>
    </row>
    <row r="9" spans="8:9" ht="12.75">
      <c r="H9" t="s">
        <v>119</v>
      </c>
      <c r="I9" s="118">
        <f>J7-I7</f>
        <v>0</v>
      </c>
    </row>
  </sheetData>
  <sheetProtection selectLockedCells="1" selectUnlockedCells="1"/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12" sqref="F12"/>
    </sheetView>
  </sheetViews>
  <sheetFormatPr defaultColWidth="9.140625" defaultRowHeight="12.75"/>
  <cols>
    <col min="2" max="2" width="23.7109375" style="0" customWidth="1"/>
    <col min="3" max="3" width="10.28125" style="0" customWidth="1"/>
    <col min="9" max="9" width="11.421875" style="0" bestFit="1" customWidth="1"/>
    <col min="10" max="10" width="13.00390625" style="0" customWidth="1"/>
    <col min="11" max="11" width="15.140625" style="0" customWidth="1"/>
  </cols>
  <sheetData>
    <row r="1" ht="12.75">
      <c r="I1" t="s">
        <v>128</v>
      </c>
    </row>
    <row r="2" spans="1:11" ht="22.5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70"/>
      <c r="K2" s="70"/>
    </row>
    <row r="3" spans="1:11" ht="63" customHeight="1">
      <c r="A3" s="71" t="s">
        <v>78</v>
      </c>
      <c r="B3" s="71" t="s">
        <v>79</v>
      </c>
      <c r="C3" s="71" t="s">
        <v>3</v>
      </c>
      <c r="D3" s="72" t="s">
        <v>4</v>
      </c>
      <c r="E3" s="71" t="s">
        <v>5</v>
      </c>
      <c r="F3" s="71" t="s">
        <v>138</v>
      </c>
      <c r="G3" s="71" t="s">
        <v>6</v>
      </c>
      <c r="H3" s="73" t="s">
        <v>139</v>
      </c>
      <c r="I3" s="71" t="s">
        <v>140</v>
      </c>
      <c r="J3" s="71" t="s">
        <v>141</v>
      </c>
      <c r="K3" s="74" t="s">
        <v>7</v>
      </c>
    </row>
    <row r="4" spans="1:11" ht="89.25" customHeight="1">
      <c r="A4" s="75">
        <v>1</v>
      </c>
      <c r="B4" s="76" t="s">
        <v>80</v>
      </c>
      <c r="C4" s="76"/>
      <c r="D4" s="77" t="s">
        <v>14</v>
      </c>
      <c r="E4" s="212">
        <v>300</v>
      </c>
      <c r="F4" s="80"/>
      <c r="G4" s="213"/>
      <c r="H4" s="214">
        <f>F4*G4+F4</f>
        <v>0</v>
      </c>
      <c r="I4" s="80">
        <f>F4*E4</f>
        <v>0</v>
      </c>
      <c r="J4" s="80">
        <f>I4*G4+I4</f>
        <v>0</v>
      </c>
      <c r="K4" s="215" t="s">
        <v>70</v>
      </c>
    </row>
    <row r="5" spans="1:11" ht="30.75">
      <c r="A5" s="75">
        <v>2</v>
      </c>
      <c r="B5" s="76" t="s">
        <v>81</v>
      </c>
      <c r="C5" s="76"/>
      <c r="D5" s="77" t="s">
        <v>9</v>
      </c>
      <c r="E5" s="212">
        <v>50</v>
      </c>
      <c r="F5" s="80"/>
      <c r="G5" s="213"/>
      <c r="H5" s="214">
        <f>F5*G5+F5</f>
        <v>0</v>
      </c>
      <c r="I5" s="80">
        <f>F5*E5</f>
        <v>0</v>
      </c>
      <c r="J5" s="80">
        <f>I5*G5+I5</f>
        <v>0</v>
      </c>
      <c r="K5" s="215" t="s">
        <v>70</v>
      </c>
    </row>
    <row r="6" spans="1:11" ht="43.5" customHeight="1">
      <c r="A6" s="75">
        <v>3</v>
      </c>
      <c r="B6" s="82" t="s">
        <v>82</v>
      </c>
      <c r="C6" s="216"/>
      <c r="D6" s="217" t="s">
        <v>9</v>
      </c>
      <c r="E6" s="218">
        <v>10</v>
      </c>
      <c r="F6" s="80"/>
      <c r="G6" s="213"/>
      <c r="H6" s="214">
        <f>F6*G6+F6</f>
        <v>0</v>
      </c>
      <c r="I6" s="80">
        <f>F6*E6</f>
        <v>0</v>
      </c>
      <c r="J6" s="80">
        <f>I6*G6+I6</f>
        <v>0</v>
      </c>
      <c r="K6" s="219" t="s">
        <v>70</v>
      </c>
    </row>
    <row r="7" spans="1:11" ht="45" customHeight="1">
      <c r="A7" s="75">
        <v>4</v>
      </c>
      <c r="B7" s="83" t="s">
        <v>83</v>
      </c>
      <c r="C7" s="83"/>
      <c r="D7" s="241" t="s">
        <v>9</v>
      </c>
      <c r="E7" s="242">
        <v>30</v>
      </c>
      <c r="F7" s="80"/>
      <c r="G7" s="213"/>
      <c r="H7" s="214">
        <f>F7*G7+F7</f>
        <v>0</v>
      </c>
      <c r="I7" s="80">
        <f>F7*E7</f>
        <v>0</v>
      </c>
      <c r="J7" s="80">
        <f>I7*G7+I7</f>
        <v>0</v>
      </c>
      <c r="K7" s="215" t="s">
        <v>70</v>
      </c>
    </row>
    <row r="8" spans="1:11" ht="30.75">
      <c r="A8" s="75"/>
      <c r="B8" s="76" t="s">
        <v>84</v>
      </c>
      <c r="C8" s="240"/>
      <c r="D8" s="243" t="s">
        <v>9</v>
      </c>
      <c r="E8" s="243">
        <v>10</v>
      </c>
      <c r="F8" s="221"/>
      <c r="G8" s="213"/>
      <c r="H8" s="214">
        <f>F8*G8+F8</f>
        <v>0</v>
      </c>
      <c r="I8" s="80">
        <f>F8*E8</f>
        <v>0</v>
      </c>
      <c r="J8" s="80">
        <f>I8*G8+I8</f>
        <v>0</v>
      </c>
      <c r="K8" s="215" t="s">
        <v>70</v>
      </c>
    </row>
    <row r="9" spans="1:11" ht="15">
      <c r="A9" s="84"/>
      <c r="B9" s="85" t="s">
        <v>85</v>
      </c>
      <c r="C9" s="85"/>
      <c r="D9" s="77"/>
      <c r="E9" s="77"/>
      <c r="F9" s="85"/>
      <c r="G9" s="220"/>
      <c r="H9" s="214"/>
      <c r="I9" s="221">
        <f>SUM(I4:I8)</f>
        <v>0</v>
      </c>
      <c r="J9" s="221">
        <f>SUM(J4:J8)</f>
        <v>0</v>
      </c>
      <c r="K9" s="215"/>
    </row>
    <row r="11" spans="8:9" ht="12.75">
      <c r="H11" t="s">
        <v>119</v>
      </c>
      <c r="I11" s="118">
        <f>J9-I9</f>
        <v>0</v>
      </c>
    </row>
  </sheetData>
  <mergeCells count="1">
    <mergeCell ref="A2:I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"/>
    </sheetView>
  </sheetViews>
  <sheetFormatPr defaultColWidth="9.140625" defaultRowHeight="12.75"/>
  <cols>
    <col min="1" max="1" width="6.57421875" style="0" customWidth="1"/>
    <col min="2" max="2" width="29.140625" style="0" customWidth="1"/>
    <col min="3" max="3" width="9.8515625" style="0" customWidth="1"/>
    <col min="6" max="6" width="10.140625" style="0" customWidth="1"/>
    <col min="8" max="8" width="10.7109375" style="0" customWidth="1"/>
    <col min="11" max="11" width="14.28125" style="0" customWidth="1"/>
  </cols>
  <sheetData>
    <row r="1" ht="12.75">
      <c r="I1" t="s">
        <v>129</v>
      </c>
    </row>
    <row r="3" spans="1:11" ht="22.5">
      <c r="A3" s="177" t="s">
        <v>86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62.25">
      <c r="A5" s="88" t="s">
        <v>1</v>
      </c>
      <c r="B5" s="84" t="s">
        <v>79</v>
      </c>
      <c r="C5" s="84" t="s">
        <v>3</v>
      </c>
      <c r="D5" s="88" t="s">
        <v>4</v>
      </c>
      <c r="E5" s="88" t="s">
        <v>5</v>
      </c>
      <c r="F5" s="84" t="s">
        <v>138</v>
      </c>
      <c r="G5" s="88" t="s">
        <v>91</v>
      </c>
      <c r="H5" s="84" t="s">
        <v>139</v>
      </c>
      <c r="I5" s="84" t="s">
        <v>140</v>
      </c>
      <c r="J5" s="84" t="s">
        <v>141</v>
      </c>
      <c r="K5" s="88" t="s">
        <v>7</v>
      </c>
    </row>
    <row r="6" spans="1:11" ht="77.25" customHeight="1">
      <c r="A6" s="89">
        <v>1</v>
      </c>
      <c r="B6" s="79" t="s">
        <v>143</v>
      </c>
      <c r="C6" s="84"/>
      <c r="D6" s="88" t="s">
        <v>9</v>
      </c>
      <c r="E6" s="89">
        <v>300</v>
      </c>
      <c r="F6" s="90"/>
      <c r="G6" s="152"/>
      <c r="H6" s="90">
        <f>F6*G6+F6</f>
        <v>0</v>
      </c>
      <c r="I6" s="78">
        <f>F6*E6</f>
        <v>0</v>
      </c>
      <c r="J6" s="153">
        <f>I6*G6+I6</f>
        <v>0</v>
      </c>
      <c r="K6" s="88" t="s">
        <v>28</v>
      </c>
    </row>
    <row r="7" spans="1:11" ht="15">
      <c r="A7" s="81"/>
      <c r="B7" s="95" t="s">
        <v>11</v>
      </c>
      <c r="C7" s="92"/>
      <c r="D7" s="92"/>
      <c r="E7" s="92"/>
      <c r="F7" s="92"/>
      <c r="G7" s="92"/>
      <c r="H7" s="92"/>
      <c r="I7" s="93">
        <f>SUM(I6)</f>
        <v>0</v>
      </c>
      <c r="J7" s="93">
        <f>SUM(J6)</f>
        <v>0</v>
      </c>
      <c r="K7" s="94"/>
    </row>
    <row r="9" spans="8:9" ht="12.75">
      <c r="H9" t="s">
        <v>119</v>
      </c>
      <c r="I9" s="118">
        <f>J7-I7</f>
        <v>0</v>
      </c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15" sqref="F15"/>
    </sheetView>
  </sheetViews>
  <sheetFormatPr defaultColWidth="9.140625" defaultRowHeight="12.75"/>
  <cols>
    <col min="1" max="1" width="7.8515625" style="0" customWidth="1"/>
    <col min="2" max="2" width="17.421875" style="0" customWidth="1"/>
    <col min="3" max="3" width="19.28125" style="0" customWidth="1"/>
    <col min="10" max="10" width="11.421875" style="0" customWidth="1"/>
    <col min="11" max="11" width="14.140625" style="0" customWidth="1"/>
  </cols>
  <sheetData>
    <row r="1" spans="1:11" ht="12.75">
      <c r="A1" s="96"/>
      <c r="B1" s="96"/>
      <c r="C1" s="96"/>
      <c r="D1" s="96"/>
      <c r="E1" s="96"/>
      <c r="F1" s="96"/>
      <c r="G1" s="96"/>
      <c r="H1" s="96"/>
      <c r="I1" s="96"/>
      <c r="J1" s="96" t="s">
        <v>130</v>
      </c>
      <c r="K1" s="96"/>
    </row>
    <row r="2" spans="1:1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2.5">
      <c r="A3" s="178" t="s">
        <v>87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30.75">
      <c r="A4" s="88" t="s">
        <v>1</v>
      </c>
      <c r="B4" s="88" t="s">
        <v>2</v>
      </c>
      <c r="C4" s="84" t="s">
        <v>3</v>
      </c>
      <c r="D4" s="88" t="s">
        <v>4</v>
      </c>
      <c r="E4" s="88" t="s">
        <v>5</v>
      </c>
      <c r="F4" s="84" t="s">
        <v>138</v>
      </c>
      <c r="G4" s="88" t="s">
        <v>6</v>
      </c>
      <c r="H4" s="153" t="s">
        <v>139</v>
      </c>
      <c r="I4" s="84" t="s">
        <v>140</v>
      </c>
      <c r="J4" s="84" t="s">
        <v>141</v>
      </c>
      <c r="K4" s="88" t="s">
        <v>7</v>
      </c>
    </row>
    <row r="5" spans="1:11" ht="62.25">
      <c r="A5" s="81">
        <v>1</v>
      </c>
      <c r="B5" s="97" t="s">
        <v>88</v>
      </c>
      <c r="C5" s="97"/>
      <c r="D5" s="98" t="s">
        <v>9</v>
      </c>
      <c r="E5" s="99">
        <v>150</v>
      </c>
      <c r="F5" s="100"/>
      <c r="G5" s="154"/>
      <c r="H5" s="90">
        <f>F5*G5+F5</f>
        <v>0</v>
      </c>
      <c r="I5" s="90">
        <f>F5*E5</f>
        <v>0</v>
      </c>
      <c r="J5" s="155">
        <f>I5*G5+I5</f>
        <v>0</v>
      </c>
      <c r="K5" s="101" t="s">
        <v>89</v>
      </c>
    </row>
    <row r="6" spans="1:11" ht="15">
      <c r="A6" s="81"/>
      <c r="B6" s="91" t="s">
        <v>11</v>
      </c>
      <c r="C6" s="92"/>
      <c r="D6" s="92"/>
      <c r="E6" s="92"/>
      <c r="F6" s="92"/>
      <c r="G6" s="92"/>
      <c r="H6" s="92"/>
      <c r="I6" s="93">
        <f>SUM(I5)</f>
        <v>0</v>
      </c>
      <c r="J6" s="93">
        <f>SUM(J5)</f>
        <v>0</v>
      </c>
      <c r="K6" s="94"/>
    </row>
    <row r="8" spans="8:9" ht="12.75">
      <c r="H8" t="s">
        <v>119</v>
      </c>
      <c r="I8" s="118">
        <f>J6-I6</f>
        <v>0</v>
      </c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grazyna.czarnecka</cp:lastModifiedBy>
  <cp:lastPrinted>2014-08-25T11:22:38Z</cp:lastPrinted>
  <dcterms:created xsi:type="dcterms:W3CDTF">2014-08-19T11:26:32Z</dcterms:created>
  <dcterms:modified xsi:type="dcterms:W3CDTF">2014-08-25T11:23:51Z</dcterms:modified>
  <cp:category/>
  <cp:version/>
  <cp:contentType/>
  <cp:contentStatus/>
</cp:coreProperties>
</file>