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878" firstSheet="1" activeTab="12"/>
  </bookViews>
  <sheets>
    <sheet name="pakiet 1" sheetId="1" r:id="rId1"/>
    <sheet name="pakiet 2" sheetId="2" r:id="rId2"/>
    <sheet name="pakiet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calcPr fullCalcOnLoad="1"/>
</workbook>
</file>

<file path=xl/sharedStrings.xml><?xml version="1.0" encoding="utf-8"?>
<sst xmlns="http://schemas.openxmlformats.org/spreadsheetml/2006/main" count="530" uniqueCount="174">
  <si>
    <t>Lp</t>
  </si>
  <si>
    <t>Nazwa i opis materiału</t>
  </si>
  <si>
    <t>jm</t>
  </si>
  <si>
    <t>Nazwa handlowa,kod katalogowy, producent</t>
  </si>
  <si>
    <t>Ilość</t>
  </si>
  <si>
    <t xml:space="preserve">Cena netto </t>
  </si>
  <si>
    <t>Vat%</t>
  </si>
  <si>
    <t>Cena brutto</t>
  </si>
  <si>
    <t>Wartość netto</t>
  </si>
  <si>
    <t>Wartość brutto</t>
  </si>
  <si>
    <t>CPV</t>
  </si>
  <si>
    <t>Endoprotezy połowicze Austin Moora rozmiary od 43mm do 55mm</t>
  </si>
  <si>
    <t>szt</t>
  </si>
  <si>
    <t>33.18.32.00-8</t>
  </si>
  <si>
    <t>Razem</t>
  </si>
  <si>
    <t>Cena netto</t>
  </si>
  <si>
    <t>Wartośc brutto</t>
  </si>
  <si>
    <t xml:space="preserve">Trzpień prosty, gładki,wysokopolerowany, bezkołnierzowy z centralizerem w kształcie podwójnego klina, oferowany w 6 off-setach(30mm.33mm.35,5mm,37,5mm,44mm,50mm) i 20 rozmiarach. </t>
  </si>
  <si>
    <t>Panewka polietylenowa z okapem, dwuprofilowa w wersji niska i wysoka lub panewka polietylenowa z dystanserami do równomiernego rozprowadzania cementu z okapem dla głowy fi 28mm lub 32mm</t>
  </si>
  <si>
    <t>Głowa metalowa o średnicy 28mm lub 32mm, w trzech rozmiarach długości szyjki</t>
  </si>
  <si>
    <t>Korek polietylenowy do zamknięcia kanału szyjkowego o średnicy od 8 do 18mm</t>
  </si>
  <si>
    <t>Cement kostny-opakowania po 40g, bez antybiotyków</t>
  </si>
  <si>
    <t>op</t>
  </si>
  <si>
    <t>33.69.71.10-6</t>
  </si>
  <si>
    <t>Zestaw do mieszania próżniowego i podawania cementu kostnego do kanału szpikowego</t>
  </si>
  <si>
    <t>Jednorazowy zestaw do pulsacyjnego czyszczenia kanału szpikowego</t>
  </si>
  <si>
    <t>Głowa Bi-polarna wykonana z metalu i polietylenu, w rozmiarach od 44 do 72mm (od 44mm do 56mm co 1mm, od 56mm do 58mm co 2mm, od 58mm do 64mm co 3mm, od 68mm do 72mm co 4mm) średnicy zewnętrznej i 28mm wewnętrznej</t>
  </si>
  <si>
    <t>Trzpienie rewizyjne kompatybilne z ww.systemem o długości do 260mm</t>
  </si>
  <si>
    <t>Siatki metalowe do rekonstrukcji defektów kikuta kości udowej lub panewki- różne rozmiary</t>
  </si>
  <si>
    <t>Linki o średnicy 2,0mm i długości min.500mm z plecionki 49 drutów ze stali w komplecie z zaciskiem</t>
  </si>
  <si>
    <t>Zacisk ze stali do linki o średnicy 2,0mm i długości min.500mm</t>
  </si>
  <si>
    <t>Tytanowy koszyk do wypełniania ubytków panewki</t>
  </si>
  <si>
    <t>Śruby tytanowe o średnicy 6,5mm do tytanowego koszyka do wypełniania ubytków panewki</t>
  </si>
  <si>
    <t>Płyty krętarzowe z otworami dla linek, w 6 rozmiarach lub płyty kompresyjne 5, 7, 9, 11-otworowe z nacięciami dla linek, różne długości</t>
  </si>
  <si>
    <t>Jednorazowe frezy do Sheaver`a</t>
  </si>
  <si>
    <t>System panewkowych implantów rewizyjnych do uzupełnienia ubytków kostnych w obrębie panewki stawu biodrowego.System umozliwiający zastosowanie zarówno z sferyczną panewką bezcementową jak i z implantami cementowymi. Implanty systemu wykonane z czystego tytanu (CpTi), w pełni biokompatybilne z tkanką kości ludzkiej o budowie przestrzennej umożliwiającej wrastanie tkanki kostnej w implant. Implanty w kształcie pólksiężyca umożliwiające ich stabilizację w tkance kostnej w dwóch wariantach. Implanty w 18 rozmiarach i 3 wielkościach: od 46mm średnicy zewnętrznej do 66mm średnicy zewnętrznej, o skoku co 4mm. Średnica wewnętrzna każdego implantu jest co 2mm mniejsza od średnicy zewnętrznej. Każdy rozmiar posiada wersje w 3 wielkościach: 15mm, 20mm i 25mm. Implanty augmentów wyposażone są w otwory pod druty Kirschnera o średnicy 1,6mm do 2,0mm i otwory pod śruby tytanowe do stabilizacji augmentów. Śruby tytanowe o średnicy 6,5mm mogą być dzięki specjalnej konstrukcji otworów wprowadzane pod kątem 18 stopni, niezależnie w każdym kierunku. Przymiary implantów kodowane kolorami w zależności od rozmiaru. Komplet składa się z 4 śrub i 1 implantu panewkowego</t>
  </si>
  <si>
    <t>Nazwa handlowa, kod kat. producent</t>
  </si>
  <si>
    <t xml:space="preserve">Śruby  interferencyjne tytanowe o średnicach 7,8,9,10mm i długościach 20,25,30mm. Wymagany nitinol o średnicy 1,5mm do wprowadzania śrub. </t>
  </si>
  <si>
    <t>Igły do szycia łąkotki połączone specjalistyczną nicią x 10szt</t>
  </si>
  <si>
    <t>33.14.17.70-8</t>
  </si>
  <si>
    <t>Zestaw do szycia łąkotki, prowadnica pistoletowa z dwoma iglami zakończonymi bloczkami z materiału niewchłanialnego, bloczki połączone specjalistyczną nicią do zabiegów otropedycznych. Prowadnica wygięta o 15 stopni w górę z systemem do określania miary głębokości wkłucia igieł.Jednorazowy dopychacz z obcięciem do zszywek oraz obcinakiem do szwów 2-2 wielorazowym. Sterylny</t>
  </si>
  <si>
    <t>Endoproteza stawu kolanowego kłykciowa, element udowy anatomiczny (prawy, lewy), modularna częśc piszczelowa wykonana ze stopu tytanowego, cementowana, bez rzepki, w opcji z zachowaniem lub wycięciem wiązadeł krzyżowych, modularna wkładka z polietylenu wysokiej gęstości "cross link polietylen" o różnych grubościach mocowana zatrzaskowo na całym obwodzie; odpowiednio 8,0mm, 10,0mm, 12,5mm, 15mm z możliwością zastosowania specjalnie skonstruowanej wkładki zapewniającej półzwiązanie protezy, oraz z możliwością zastosowania trzpieni przedłużających oraz podkładek wyrównawczych.Elementy cementowe bez ostrych krawędzi zmniejszające ryzyko pęknięć cementu.Uniwersalne instrumentarium umożliwiające dobór opcji śródoperacyjnie.</t>
  </si>
  <si>
    <t>kpl</t>
  </si>
  <si>
    <t>Trzpień uniwersalny bezcementowy w długościach 75mm, 115mm i 150mm i średnicach od 10mm do 24mm ze skokiem co 2mm. Adapter udowy 5 stopniowy lub 7 stopniowy. Śruba do adaptera neutralna lub offsetowa +-2. Trzpień przedłużający 30mm, 50mm, piszczelowy, cementowy</t>
  </si>
  <si>
    <t>Cement kostny z antybiotykiem op 40g</t>
  </si>
  <si>
    <t>Nazwa i opis maretiału</t>
  </si>
  <si>
    <t>Vat %</t>
  </si>
  <si>
    <t>Trzpień anatomiczny (prawy, lewy), tytanowy pokryty w 1/3 długości bliższej hydroxyapatytem, część dystalna polerowana, długość trzpienia w zakresie od 100mm do 145mm, min. 8 rozmiarów dla każdej strony, konus V40</t>
  </si>
  <si>
    <t>Głowa ceramiczna ośrednicy 28mm, 32mm, 36mm</t>
  </si>
  <si>
    <t>Głowa metalowa ośrednicy 28mm, 32mm, 36mm</t>
  </si>
  <si>
    <t>Panewka bezcementowa typu press-fit pokryta porowatością tytanową i hydroksyapatytem dająca możliwość zastosowania śródoperacyjnie wkładu ceramicznego lub polietylenowego, w dwóch rodzajach: bezotworowa lub z min. 5 otworami w rozmiarach średnicy zewnętrznej od 44 do 72mm lub panewka bezcementowa wkręcana w rozmiarach od 42 do 70mm lub panewka bezcementowa typu press-fit pokryta hydroksyapatytem w dwóch rodzajach: bezotworowa z możliwością stabilizacji nakrecanymi od zewnątrz szpilkami oraz z min. 4 otworami z możliwością dodatkowej stabilizacji za pomocą śrub i szpilek, w rozmiarach średnicy zewnętrznej od 42 do 70mm</t>
  </si>
  <si>
    <t>Wkład polietylenowy z polietylenu III generacji w rozmiarach średnicy wewnętrznej 22mm, 28mm, 32mm, 36mm, 40mm, 44mm, symetryczny lub asymetryczny</t>
  </si>
  <si>
    <t>Wkład ceramiczny przy użyciu, którego średnica zewnętrzna głowy musi rosnąć wraz ze wzrostem średnicy zewnętrznej panewki, w specjalnym wzmacniającym i ochraniającym tytanowym kołnierzu zapobiegający zjawisku tzw."impingementu"</t>
  </si>
  <si>
    <t>Wkład polietylenowy antyluksacyjny "constrained" w rozmiarach od 46mm do 72mm, rosnący co 2mm, w rozmiarach średnicy wewnętrznej 22mm, 28mm, 32mm, symetryczny lub asymetryczny</t>
  </si>
  <si>
    <t>Obturatory</t>
  </si>
  <si>
    <t>Śruby</t>
  </si>
  <si>
    <t>stawu śródręczno-paliczkowego oraz międzypaliczkowego</t>
  </si>
  <si>
    <t>Trzpień krótki, przynasadowy, bezcementowy, nieanatomiczny, wykonany ze stopu tytanu, porowaty, pokryty szorstkimi płatkami tytanu umożliwiającymi doskonałą stabilizację oraz osteointegrację. Dostępny w 13 rozmiarach, w wersji standard offset oraz high offset, o długości trzpienia od 95 do 119mm, z kątem szyjkowym 130 stopni oraz stożku 12/14. Równomierny wzrost trzpienia w wymiarze M-L o 1,25mm oraz długości o 2mm między rozmiarami. Lateryzacja o 6mm w rozmiarze 0-3, oraz o 8mm w rozmiarze 4-12</t>
  </si>
  <si>
    <t>Endoproteza śródręczno-paliczkowa wykonana z silikonu, rozmiary do wyboru</t>
  </si>
  <si>
    <t>Endoproteza stawu międzypaliczkowego wykonana z silikonu, rozmiary do wyboru</t>
  </si>
  <si>
    <t>Nazwa handlowa kod kat. producent</t>
  </si>
  <si>
    <t>Trzpień prosty bezkołnierzowy pokryty na całej długości hydroksyapatytem posiadający stożek 12/14 w rozmiarach od 115mm do 190mm długości i prostokątnym przekroju poprzecznym od 9mm do 20mm. Trzpień dostępny w wersjach: standardowej i bezkołnierzowej, high offset, Coxa vara kołnierzowej, cementowej oraz dysplastycznej w dwóch rodzajach. Możliwość rozwinięcia o opcję rewizyjną kołnierzową, pokrytą w całej długości hydroksyapatytem i posiadającą w części dystalnej nacięcia w dwóch projekcjach</t>
  </si>
  <si>
    <t>Głowa metalowa o śr.28, 32, 36mm w czterech długościach szyjki lub opcjonalnie głowa ceramiczna o śr.od 32 do 36mm w trzech długościach szyjki</t>
  </si>
  <si>
    <t xml:space="preserve">Panewka bezcementowa, tytanowa, sferyczna, typu press-fit posiadająca okładzinę z porowatego tytanu. Średnica zewnętrzna panewki: 48mm do 66mm ze skokiem co 2mm. Panewki kompatybilne z wkładkami polietylenowymi, ceramicznymi. Dla szczególnych anatomii dostępne panewki od rozmiaru 38mm. </t>
  </si>
  <si>
    <t xml:space="preserve">Wkład z polietylenu wysokiej gestości typu „cross link” z reorientacją środka obrotu głowy o 10stopni oraz lateralizacją środka obrotu głowy o 4mm. Dostępne wkładki neutralne z okapem, oraz lateralizacja 4mm. Wkładki z możliwością użycia głow 28mm do 36mm </t>
  </si>
  <si>
    <t>Wkład ceramiczny o średnicy wewnętrznej 32 lub 36mm</t>
  </si>
  <si>
    <t>Trzpień modularny prosty kołnierzowy pokryty na całej długości hydroksyapatytem w rozmiarach od 180mm do 240mm długości i prostokątnym przekroju poprzecznym dystalnie nacięty, stożek 12/14mm.</t>
  </si>
  <si>
    <t>Panewka rewizyjna z dodatkowymi prostopadłymi otworami w rozmiarach minimum 54-80mm lub panewka rewizyjna z dodatkowymi prostopadłymi otworami, offset 4-6mm, w rozmiarach minimum 54-72mm, dla wszystkich artykulacji. Wszystkie panewki posiadają uniwersalny mechanizm umożliwiający osadzenie wkładki polietylenowej i ceramicznej</t>
  </si>
  <si>
    <t>Panewka bezcementowa,hemisferyczna, typu Press-fit, pełna w rozmiarach minimum 42-66mm, z fabrycznie wmontowanym wkładem ceramicznym umożliwiającym artykulację ceramika-creamika o średnicy głów 32, 36, 40, 44, 48mm. Rozmiar głowy rosnacy proporcjonalnie wg rozmiaru panewki.Głowa ceramiczna o średnicy 32, 36, 40, 44,48mm. Adapter regulujący długośc szyjki w minimum 4 długościach, na stożek 12/14.</t>
  </si>
  <si>
    <t>Nazwa i opis materialu</t>
  </si>
  <si>
    <t>33.14.16.00-6</t>
  </si>
  <si>
    <t>Opis produktu</t>
  </si>
  <si>
    <t>Kod katalogowy, nazwa, producent</t>
  </si>
  <si>
    <t>33.18.31.00-7</t>
  </si>
  <si>
    <t>Drut Kirschnera L od 150mm-380mm fi od 0,8mm-3,0mm</t>
  </si>
  <si>
    <t>Grot Steinmanna fi 4,5mm okrągły L od 150mm-280mm</t>
  </si>
  <si>
    <t>Gwóźdź Rusha L od 160mm-430mm fi 2,4mm, 3,2mm, 4mm, 6mm</t>
  </si>
  <si>
    <t>Nakrętka pod śrubę kolanową</t>
  </si>
  <si>
    <r>
      <t xml:space="preserve">Płyta blokowana do nasady bliższej kości ramiennej od 4 do 16-otworowe dł od 94mm do 118mm lub </t>
    </r>
    <r>
      <rPr>
        <sz val="12"/>
        <color indexed="8"/>
        <rFont val="Times New Roman"/>
        <family val="1"/>
      </rPr>
      <t xml:space="preserve">od 3 do 12 otworów dł. od 90 do 270 mm </t>
    </r>
  </si>
  <si>
    <t xml:space="preserve">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sześciokątnymi. Głębokość haków 12,15,18mm, ilość otworów od 4 do 7. </t>
  </si>
  <si>
    <t>Płytka anatomiczna o kształcie zmniejszającym kontakt z kością blokująco-kompresyjna do złamań trzonu obojczyka. Otwory w płytce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1,5Nm. Dł. od 94 do 120mm, ilość otworów od 6 do 8 na trzonie. Płytki prawe i lewe.</t>
  </si>
  <si>
    <t>Płytka do Halluxa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samogwintujące z gniazdami sześciokątnymi 2,4 mm. Wysokość klina od 0 do 7 mm</t>
  </si>
  <si>
    <t>Płytka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2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116 do 246mm, od 4 do 14 otworów w trzonie i 8 otworów w głowie płytki.</t>
  </si>
  <si>
    <t>Wkręty blokowane fi 2,4, 3,5mm</t>
  </si>
  <si>
    <t>Płytka "T" koniczynka do wkrętów 4,5mm L od 88mm-138mm  lub 88mm-136mm 6/3 lub 6/6-otworowe</t>
  </si>
  <si>
    <t>Płytka rekonstrukcyjna  od 4 do 26-otworowe L od 16mm-104mm dla wkrętów 1,5mm</t>
  </si>
  <si>
    <t xml:space="preserve">Płytka rekonstrukcyjna prosta lub wygięta dla wkrętów fi 4,5mm L od 59mm-219mm 4 do 14-otworowe </t>
  </si>
  <si>
    <t>Płytka rekonstrukcyjna szer.10mm od 4 do 20-otworowa L 46mm do238mm dla wkrętów 3,5mm</t>
  </si>
  <si>
    <t>Płytki "L" prawa/lewa od 3 do 6-otworowe L od 71mm-119mm</t>
  </si>
  <si>
    <t>Płytki "T" ukośne do kości ramiennej i piszczelowej prawe/lewe L od 69mm-117mm 3/6-otworowe</t>
  </si>
  <si>
    <t>Płytki drobne do przedramienia dla wkrętów fi 3,5mm od 6 do 12-otworowe szerokość 11mm, grubość 2,5mm - 4mm L 49-145mm lub fi 3,5mm od 4 do 12-otworowe szerokość 11mm, grubość 2,5mm o dł 49-145mm</t>
  </si>
  <si>
    <t>Płytki drobne szer.5mm gr.2mm dla wkrętów fi 2mm od 4-16-otworowe L 27mm do 86mm lub L 27-87mm</t>
  </si>
  <si>
    <t>Płytki koralikowe różne grubości i ilości</t>
  </si>
  <si>
    <t>Płytki kształtowe i proste "T" prawa/lewa od 3 do 6-otworowe L od 50mm-78mm lub 68mm-148mm</t>
  </si>
  <si>
    <t>Płytki łokciowe (mini) dł.77mm lub o długości 86mm ale dla wkrętow 3,5</t>
  </si>
  <si>
    <t>Płytki samodociskowe szerokie grubość 4,8mm od 6 do 16-otworowe L od 103mm – 295mm lub o grubości 4,5mm L od 103 do 294mm</t>
  </si>
  <si>
    <t>Płytki samodociskowe wąskie szer.11mm od 5 do 16-otworowe L od 87mm-280mm</t>
  </si>
  <si>
    <t>Płytki szerokie grubość 4,5mm od 4 do 18-otworowe L od 71mm-295mm udowe</t>
  </si>
  <si>
    <t>Płytki wąskie grubość 2,5mm od 4 do 16-otworowe L od 71mm-263mm</t>
  </si>
  <si>
    <t>Płytki wąskie grubość 4,0mm od 4 do 16-otworowe L od 71mm-263mm</t>
  </si>
  <si>
    <t>Płytki Y prawa/lewa 3 i 5-otworowe L od 82mm i 112mm</t>
  </si>
  <si>
    <t>Podkładka fi 5 D 10 - D 15</t>
  </si>
  <si>
    <t>Podkładka fi 7,2mm</t>
  </si>
  <si>
    <t>Podkładka pod śrubę kolanową</t>
  </si>
  <si>
    <t>Podkładki pod wkręty fi 4,5mm ; fi od 10mm-20mm</t>
  </si>
  <si>
    <t>Śruby kaniulowane fi 4,5mm wszystkie długości</t>
  </si>
  <si>
    <t>Śruby kaniulowane fi 7mm wszystkie długości</t>
  </si>
  <si>
    <t>Śruby kolanowe fi 3,0</t>
  </si>
  <si>
    <t>Wkręt do kości gąbczastej  gwint dł 22-32mm L od 30mm-140mm</t>
  </si>
  <si>
    <t>Wkręt do kości gąbczastej  L od 25mm-140mm pełny gwint</t>
  </si>
  <si>
    <t>Wkręt do kości korowej  fi 4,5mm L od 12mm-70mm zwykle samogwintujące</t>
  </si>
  <si>
    <t>Wkręty do kości drobnych fi 1,5mm L od 6mm-18mm</t>
  </si>
  <si>
    <t xml:space="preserve">Wkręty do kości drobnych fi 2,0mm L od 5mm-20mm </t>
  </si>
  <si>
    <t>Wkręty do kości drobnych fi 3,5mm L od 8mm-50mm samogwintujące</t>
  </si>
  <si>
    <t>Wkręty do kości łódkowatej samogwintujące fi 3,5mm L od 10mm-40mm</t>
  </si>
  <si>
    <t>Wkręty do kości łódkowatej samogwintujące fi 4mm L od 8mm-50mm</t>
  </si>
  <si>
    <t>Płytki do kości stopy, zakończenie trójkątne, uniwersalna. Mocowana z zastosowaniem śrub do stabilizacji kątowej 2,4mm. W części poprzecznej 3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samogwintujące z gniazdami sześciokątnymi. Śruby blokowane wkręcane za pomocą śrubokręta dynamometrycznego. Długość od 38 do 64mm, od 2 do 4 otworów w trzonie i 3 otwory w głowie płytki</t>
  </si>
  <si>
    <t>Płytka do dalszej nasady kości strzałkowej/ bliższej nasady kości łokciowej, o kształcie zmniejszającym kontakt z kością, blokująco - kompresyjna, uniwersalna. Na trzonie płytki otwory dwufunkcyjne nie wymagające zaślepek/przejściówek, blokująco - kompresyjne z możliwością zastosowania śrub blokowanych lub korowych 3.5/3.5. W głowie płytki otwór umożliwiający wprowadzanie wkrętów korowych pod różnymi kątami, w różnych kierunkach. Płytka posiada haki umożliwiające zakotwiczenie. Otwory blokowane z gwintem stożkowym. Śruby blokowane w płycie (3,5) samogwintujące z gniazdami sześciokątnymi. Śruby blokowane wkręcane za pomocą śrubokręta dynamometrycznego 1,5Nm. Koniec części trzonowej płytki odpowiednio wyprofilowany do wprowadzania płytki metodą minimalnego cięcia. Długość 62mm.</t>
  </si>
  <si>
    <t>Płytka blokująco - kompresyjna do dalszej nasady oraz trzonu kości promieniowej, dłoniowa, w kształcie litery T. Płytka posiada podcięcia na bokach ułatwiające kształtowanie, z ograniczonym kontaktem, prawa i lewa. Głowa płytki o zmniejszonej grubości podgięta anatomicznie. Na trzonie płytki otwory dwufunkcyjne nie wymagające zaślepek/przejściówek, blokująco - kompresyjne z możliwością zastosowania śrub blokowanych lub korowych 3,5/3,5 mm oraz otwór umożliwiające wstępną stabilizację drutami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sześciokątnymi. Śruby blokowane wkręcane za pomocą śrubokręta dynamometrycznego 0,8 i 1,5Nm. Koniec części trzonowej płytki odpowiednio wyprofilowany do wprowadzania płytki metodą minimalnego cięcia. Długość od 95 do 240 mm, od 5 do 15 otworów w trzonie i 4 otwory w głowie płytki. Grubość płytki 3,0 mm</t>
  </si>
  <si>
    <t>Płytka prosta wąska, gruba z ograniczonym kontaktem, z możliwością zastosowania śrub blokowanych lub korowych 3,5/4,0 mm. Długość od 59 do 163 mm, od 4 do 12 otworów.</t>
  </si>
  <si>
    <t>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sześciokątnymi. Koniec części trzonowej płytki odpowiednio wyprofilowany do wprowadzania płytki metodą minimalnego ciecia. Długość od 81 do 237mm, od 4 do 16 otworów w trzonie i 5 otworów w głowie płytki.</t>
  </si>
  <si>
    <t>Płytka anatomiczna, o kształcie zmniejszającym kontakt z kością, blokująco - kompresyjna do dalszej nasady kości ramiennej, zakładana z dostępu przyśrodkowego  Na trzonie z podcięciami bocznymi i od spodu płyty.  Na trzonie płytki otwory dwufunkcyjne nie wymagające zaślepek/przejściówek, blokująco – kompresyjne z możliwością zastosowania śrub blokowanych lub korowych 3,5/3,5mm oraz podłużny otwór blokująco – kompresyjny umożliwiające elastyczność pionowego pozycjonowania płytki. W głowie płyty zagęszczone otwory prowadzące śruby pod różnymi kątami – w różnych kierunkach. Głowa płyty o zmniejszonym profilu i kształcie dopasowanym do anatomii.  Otwory blokowane z gwintem stożkowym. Śruby blokowane w płytce samogwintujące z gniazdami sześciokątnymi. Śruby blokowane wkręcane za pomocą śrubokręta dynamometrycznego 1,5Nm. Koniec części trzonowej płytki odpowiednio wyprofilowany do wprowadzania płytki metodą minimalnego cięcia. Długość od 80 mm do 184 mm, od 7 do 15 otworów w trzonie płytki i 5 otwów w głowie płytki.</t>
  </si>
  <si>
    <t>Miękka kotwica do barku, ze wzmocnioną nicią, na sterylnym podajniku. Średnica 1,4mm. W zestawie 10 szt. implantów</t>
  </si>
  <si>
    <t>Sterylny (jednorazowy) zestaw instrumentarium: płaszcz, wiertło i obturator do kotwicy 1,4mm..</t>
  </si>
  <si>
    <t>Miękka kotwica do naprawy stożka rotatorów, wykonana z plecionki poliestrowej,  na sterylnym podajniku. Średnica 2,9mm.Dwie wzmocnione nici.</t>
  </si>
  <si>
    <t>Kotwica przeznaczona do pierwszego rzędu kotwic przy rekonstrukcji stożka rotatorów. Wykonana z tytanu, średnica 5,0mm i/lub 6,5 mm, wkręcana, podwójna nitka typu MaxBraid.</t>
  </si>
  <si>
    <t>Kotwica przeznaczona do drugiego rzędu kotwic przy rekonstrukcji stożka rotatorów. Wykonana z materiału PEEK, średnica 5,5mm, wkręcana, bezwęzłowa. Implant umożliwia napięcie max. 4 nitek z kotwic pierwszego rzędu przy użyciu podwójnej prowadnicy nitinolowej.</t>
  </si>
  <si>
    <t>Implant barkowy - płytka tytanowa połączona z samozaciskową, bezwęzłową pętlą polietylenową oraz guzikiem, do rekonstrukcji więzadła obojczykowo-barkowego wraz z zestawem narzędzi jednorazowych.</t>
  </si>
  <si>
    <t>terminu z zamawiającym.</t>
  </si>
  <si>
    <t>kod katalogowy, producent</t>
  </si>
  <si>
    <t xml:space="preserve">Ilość </t>
  </si>
  <si>
    <t>Gwóźdź śródszpikowy do leczenia złamań części bliższej kości ramiennej krótki, wielopłaszczyznowy (rekonstrukcyjny), w składzie: gwóźdź fi 6-9mm, dł. 150mm, śruba zaślepiająca 0-30 z wkrętami blokującymi w części bliższej samogwintującymi o średnicy 5mm, długości 26-60mm oraz wkrętami blokującymi samogwintującymi o średnicy 4,5mm o długości 26-60mm i wkrętami blokującymi samogwintującymi w cześci dalszej o srednicy 3,5mm dla średnicy gwoździa 6-7mm oraz wkrętami blokującymi samogwintującymi w części dalszej o średnicy gwoździa 4,5mm dla średnicy gwoździa 8-9mm</t>
  </si>
  <si>
    <t>Gwóźdź do leczenia złamań części bliższej kości udowej typu GAMMA, długi prawy i lewy, ze średnicą w częsci proksymalnej max 16mm w składzie: gwóźdź (fi 10-12mm dł.340-420mm), kąt 130 stopni, śruba zaślepiająca wyposażona w system zabezpieczający przed spadaniem śruby z wkrętaka, śruba kompensacyjna wyposażona w system zabezpieczający przed spadaniem śruby z wkrętaka, śruba antyrotacyjna fi 6,5mm, śruba szyjkowa teleskopowa fi 11mm (dł. 70-125mm) ze śrubą kompresyyjną M4, śruba szyjkowa standardowa fi 11mm</t>
  </si>
  <si>
    <t>Gwóźdź śródszpikowy do leczenia złamań części bliższej kości udowej typu GAMMA, krótki ze średnicą w częsci proksymalnej max 16mm w składzie: gwóźdź (fi 10-12mm dł. 200-280mm), kąt 125, 130, 135 stopni, śruba zaślepiająca wyposażona w system zabezpieczający przed spadaniem śruby z wkrętaka, śruba kompensacyjna wyposażona w system zabezpieczający przed spadaniem śruby z wkrętaka, piny antyrotacyjne fi 4mm (2szt na komplet), śruba szyjkowa teleskopowa fi 11mm (dł. 70-125mm) ze śrubą kompresyyjną M4, śruba szyjkowa standardowa fi 11mm</t>
  </si>
  <si>
    <t>Gwóźdź śródszpikowy  blokowany prosty, do kości udowej, kompletny w składzie: gwóźdź prosty do kości udowej fi 9-13mm, dł.300-500mm,śruba zaślepiająca,śruba kompresyjna,wkręty blokujące fi 4,5mm,różne długości, kpl.-4szt w wersji: kaniulowany stalowy</t>
  </si>
  <si>
    <t>Gwóźdź środszpikowy blokowany do kości piszczelowej,kompletny w składzie: gwóźdź do kości piszczelowej fi 8-12mm, dł.180-400mm,śruba zaślepiająca,śruba kompresyjna,wkręty blokujące fi 4,5mm,różne długośći, kpl.-4szt w wersji: kaniulowany stalowy</t>
  </si>
  <si>
    <t>Gwóźdź śródszpikowy blokowany do kości ramiennej kompletny,w składzie: gwóźdź do kości ramiennej fi 8-12mm,dł.180-400mm,śruba zaślepiająca,wkręty blokujące fi 4,5mm,różne długości,kpl.-4szt w wersji: kaniulowany stalowy</t>
  </si>
  <si>
    <t>Gwóźdź śródszpikowy rekonstrukcyjny podwójnie blokowany do kości udowej,kompletny w składzie: gwóźdź rekonstrukcyjny podwójnie blokowany do kości udowej fi 9-13mm, dł.30-520mm,prawy i lewy,wkręty blokujące trzonowe fi 6,5mm,różne długości,kpl-2szt,śruba zaślepiająca,wkręty blokujące fi 4,5mm,różne długości,kpl-2szt w wersji: kaniulowany stalowy.</t>
  </si>
  <si>
    <t>Dynamiczny stabilizator kłykcinowy-DCS-stalowy,kompletny,w składzie: płytka DCS(od 6 do 22-otworowa),śruba szyjkowa(o średnicy gwintu fi 12,5mm i fi 16mm i o dlugości gwintu 22mm i 27mm,śruba kompresyjna, w wersji: kaniulowany stalowy</t>
  </si>
  <si>
    <t>System DHS do zespolenia złamań bliższej nasady kości udowej. System składający się z: płytki  kąt płytki 135, śruby szyjkowej i śruby kompresyjnej wykonanej ze stali- sterylny. Śruby od 50-125mm x 12,5mm, skok co 5mm lub śruby o fi 16mm. Płtyki od 3-otworowych do 14-otworowych. Śruba kompresyjna o rozmiarze 36mm.</t>
  </si>
  <si>
    <t>We wszystkich pozycjach instrumentarium radioprzezierne</t>
  </si>
  <si>
    <t xml:space="preserve">Implant do regeneracji powierzchni chrząstki w stawie kolanowym wykonany z włókien weglowych, niewchłanialny, kształtem przypomina skręcony warkoczyk, o szerokości 3mm, dł 13-15mm </t>
  </si>
  <si>
    <t>JuggerKnot sterylny (jednorazowy) zestaw instrumentarium do kotwicy 2,9 mm: płaszcz, wiertło i obturator lub rozwiązanie równoważne.</t>
  </si>
  <si>
    <t>PAKIET 12 implanty bark</t>
  </si>
  <si>
    <t xml:space="preserve">Implanty wraz z instrumentarium będą dostarczane na zasadzie Loaner Set tj .każdorazowo do zabiegu po wcześniejszym uzgodnieniu </t>
  </si>
  <si>
    <t xml:space="preserve">w tym vat </t>
  </si>
  <si>
    <t>PAKIET 9 zestaw do autotransfuzji krwi</t>
  </si>
  <si>
    <t>w tym vat</t>
  </si>
  <si>
    <t>PAKIET 1 endoproteza połowicza</t>
  </si>
  <si>
    <t>PAKIET 2 - endoproteza cementowa i bipolarna stawu biodrowego CPV 33.18.32.00-8</t>
  </si>
  <si>
    <t>załącznik 3.2 do SIWZ</t>
  </si>
  <si>
    <t>PAKIET 3 śruby tytanowe</t>
  </si>
  <si>
    <t>załącznik 3.3 do SIWZ</t>
  </si>
  <si>
    <t>PAKIET 4 - system szycia łąkotek</t>
  </si>
  <si>
    <t>załącznik 3.4 do SIWZ</t>
  </si>
  <si>
    <t>PAKIET 5  ENDOPROTEZA STAWU KOLANOWEGO</t>
  </si>
  <si>
    <t>załącznik 3.5 do SIWZ</t>
  </si>
  <si>
    <t>PAKIET 6 - endoproteza bezcementowa stawu biodrowego 1 CPV 33.18.32.00-8</t>
  </si>
  <si>
    <t>załącznik 3.6 do SIWZ</t>
  </si>
  <si>
    <t>Pakiet 7 endoproteza stawu biodrowego typu proksymalnego</t>
  </si>
  <si>
    <t>załącznik 3.7 do SIWZ</t>
  </si>
  <si>
    <t>PAKIET 8 - endoproteza bezcementowa stawu biodrowego 2 CPV 33.18.32.00.8</t>
  </si>
  <si>
    <t>załącznik 3.8 do SIWZ</t>
  </si>
  <si>
    <t>załącznik 3.9 do SIWZ</t>
  </si>
  <si>
    <t>PAKIET 10 zestaw do regeneracji chrząstki</t>
  </si>
  <si>
    <t>załącznik 3.10 do SIWZ</t>
  </si>
  <si>
    <t>PAKIET 11 implanty 1</t>
  </si>
  <si>
    <t>załącznik 3.11 do SIWZ</t>
  </si>
  <si>
    <t>załącznik 3.12 do SIWZ</t>
  </si>
  <si>
    <t>PAKIET 13 GWOŹDZIE I ŚRUBY CHIRURGICZNE</t>
  </si>
  <si>
    <t>załącznik 3.13 do SIWZ</t>
  </si>
  <si>
    <t>załącznik 3.1 do SIWZ</t>
  </si>
  <si>
    <t>cd opisu: poz. 17: Komplet składa się z 4 śrub i 1 implantu panewkowego</t>
  </si>
  <si>
    <t>Zestaw do autotransfuzji skladający się z: 1) 2 dreny z trokarami i mieszek z zastawką,                                                     2) worek 700- 1000ml na zbiorkę krwi z filtrem 200mikronów,                             3) linia do przetoczeń krwi z filtrem,        4) worek 700- 1000ml z kranikiem, 5)dodatkowy worek o pojemności 700-1000ml na zbiorkę krwi,                         6) Zestaw musi zawierać łącznik Y dla 2 drenów oraz dren łączący do zamkniętego systemu autotransfuzji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</si>
</sst>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1">
    <font>
      <sz val="10"/>
      <name val="Arial CE"/>
      <family val="0"/>
    </font>
    <font>
      <sz val="12"/>
      <name val="Times New Roman"/>
      <family val="1"/>
    </font>
    <font>
      <b/>
      <sz val="18"/>
      <name val="Times New Roman"/>
      <family val="1"/>
    </font>
    <font>
      <sz val="12"/>
      <name val="Times New Roman CE"/>
      <family val="1"/>
    </font>
    <font>
      <b/>
      <sz val="18"/>
      <name val="Times New Roman CE"/>
      <family val="1"/>
    </font>
    <font>
      <sz val="12"/>
      <name val="Arial CE"/>
      <family val="2"/>
    </font>
    <font>
      <sz val="10"/>
      <name val="Times New Roman"/>
      <family val="1"/>
    </font>
    <font>
      <sz val="12"/>
      <color indexed="8"/>
      <name val="Times New Roman"/>
      <family val="1"/>
    </font>
    <font>
      <sz val="10"/>
      <name val="Times New Roman CE"/>
      <family val="1"/>
    </font>
    <font>
      <sz val="8"/>
      <name val="Arial CE"/>
      <family val="0"/>
    </font>
    <font>
      <sz val="8"/>
      <name val="Times New Roman"/>
      <family val="1"/>
    </font>
  </fonts>
  <fills count="2">
    <fill>
      <patternFill/>
    </fill>
    <fill>
      <patternFill patternType="gray125"/>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xf>
    <xf numFmtId="2" fontId="1" fillId="0" borderId="1" xfId="0" applyNumberFormat="1" applyFont="1" applyBorder="1" applyAlignment="1">
      <alignment/>
    </xf>
    <xf numFmtId="0" fontId="1" fillId="0" borderId="2" xfId="0" applyFont="1" applyBorder="1" applyAlignment="1">
      <alignment/>
    </xf>
    <xf numFmtId="0" fontId="1" fillId="0" borderId="3" xfId="0" applyFont="1" applyBorder="1" applyAlignment="1">
      <alignment/>
    </xf>
    <xf numFmtId="0" fontId="3" fillId="0" borderId="0" xfId="0" applyFont="1" applyAlignment="1">
      <alignment/>
    </xf>
    <xf numFmtId="0" fontId="3" fillId="0" borderId="1"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wrapText="1"/>
    </xf>
    <xf numFmtId="0" fontId="3" fillId="0" borderId="1" xfId="0" applyFont="1" applyBorder="1" applyAlignment="1">
      <alignment/>
    </xf>
    <xf numFmtId="0" fontId="3" fillId="0" borderId="1" xfId="0" applyFont="1" applyBorder="1" applyAlignment="1">
      <alignment horizontal="center" wrapText="1"/>
    </xf>
    <xf numFmtId="0" fontId="3" fillId="0" borderId="5" xfId="0" applyFont="1" applyBorder="1" applyAlignment="1">
      <alignment horizontal="center"/>
    </xf>
    <xf numFmtId="0" fontId="3" fillId="0" borderId="5" xfId="0" applyFont="1" applyBorder="1" applyAlignment="1">
      <alignment wrapText="1"/>
    </xf>
    <xf numFmtId="0" fontId="3" fillId="0" borderId="5" xfId="0" applyFont="1" applyBorder="1" applyAlignment="1">
      <alignment horizontal="center" wrapText="1"/>
    </xf>
    <xf numFmtId="2" fontId="3" fillId="0" borderId="5" xfId="0" applyNumberFormat="1" applyFont="1" applyBorder="1" applyAlignment="1">
      <alignment wrapText="1"/>
    </xf>
    <xf numFmtId="0" fontId="3" fillId="0" borderId="1" xfId="0" applyFont="1" applyBorder="1" applyAlignment="1">
      <alignment wrapText="1"/>
    </xf>
    <xf numFmtId="2" fontId="3" fillId="0" borderId="1" xfId="0" applyNumberFormat="1" applyFont="1" applyBorder="1" applyAlignment="1">
      <alignment wrapText="1"/>
    </xf>
    <xf numFmtId="0" fontId="3" fillId="0" borderId="6" xfId="0" applyFont="1" applyBorder="1" applyAlignment="1">
      <alignment wrapText="1"/>
    </xf>
    <xf numFmtId="0" fontId="3" fillId="0" borderId="4" xfId="0" applyFont="1" applyBorder="1" applyAlignment="1">
      <alignment/>
    </xf>
    <xf numFmtId="0" fontId="3" fillId="0" borderId="2" xfId="0" applyFont="1" applyBorder="1" applyAlignment="1">
      <alignment/>
    </xf>
    <xf numFmtId="2" fontId="3" fillId="0" borderId="2" xfId="0" applyNumberFormat="1" applyFont="1" applyBorder="1" applyAlignment="1">
      <alignment/>
    </xf>
    <xf numFmtId="0" fontId="0" fillId="0" borderId="1" xfId="0" applyBorder="1" applyAlignment="1">
      <alignment/>
    </xf>
    <xf numFmtId="0" fontId="3" fillId="0" borderId="1" xfId="0" applyFont="1" applyBorder="1" applyAlignment="1">
      <alignment horizontal="right"/>
    </xf>
    <xf numFmtId="0" fontId="3" fillId="0" borderId="1" xfId="0" applyFont="1" applyBorder="1" applyAlignment="1">
      <alignment horizontal="left" wrapText="1"/>
    </xf>
    <xf numFmtId="0" fontId="3" fillId="0" borderId="1" xfId="0" applyFont="1" applyBorder="1" applyAlignment="1">
      <alignment horizontal="left"/>
    </xf>
    <xf numFmtId="2" fontId="3" fillId="0" borderId="1" xfId="0" applyNumberFormat="1" applyFont="1" applyBorder="1" applyAlignment="1">
      <alignment horizontal="center" wrapText="1"/>
    </xf>
    <xf numFmtId="0" fontId="3" fillId="0" borderId="3" xfId="0" applyFont="1" applyBorder="1" applyAlignment="1">
      <alignment/>
    </xf>
    <xf numFmtId="0" fontId="4" fillId="0" borderId="0" xfId="0" applyFont="1" applyAlignment="1">
      <alignment horizontal="center" wrapText="1"/>
    </xf>
    <xf numFmtId="2" fontId="3" fillId="0" borderId="1" xfId="0" applyNumberFormat="1" applyFont="1" applyBorder="1" applyAlignment="1">
      <alignment/>
    </xf>
    <xf numFmtId="2" fontId="1" fillId="0" borderId="1" xfId="0" applyNumberFormat="1" applyFont="1" applyBorder="1" applyAlignment="1">
      <alignment wrapText="1"/>
    </xf>
    <xf numFmtId="2" fontId="1" fillId="0" borderId="2" xfId="0" applyNumberFormat="1" applyFont="1" applyBorder="1" applyAlignment="1">
      <alignment/>
    </xf>
    <xf numFmtId="0" fontId="1" fillId="0" borderId="1" xfId="0" applyFont="1" applyBorder="1" applyAlignment="1">
      <alignment horizontal="center" shrinkToFit="1"/>
    </xf>
    <xf numFmtId="0" fontId="1" fillId="0" borderId="1" xfId="0" applyFont="1" applyBorder="1" applyAlignment="1">
      <alignment wrapText="1" shrinkToFit="1"/>
    </xf>
    <xf numFmtId="0" fontId="1" fillId="0" borderId="1" xfId="0" applyNumberFormat="1" applyFont="1" applyBorder="1" applyAlignment="1">
      <alignment wrapText="1" shrinkToFit="1"/>
    </xf>
    <xf numFmtId="0" fontId="1" fillId="0" borderId="4" xfId="0" applyFont="1" applyBorder="1" applyAlignment="1">
      <alignment/>
    </xf>
    <xf numFmtId="0" fontId="2" fillId="0" borderId="0" xfId="0" applyFont="1" applyAlignment="1">
      <alignment horizontal="center"/>
    </xf>
    <xf numFmtId="0" fontId="5" fillId="0" borderId="0" xfId="0" applyFont="1" applyAlignment="1">
      <alignment/>
    </xf>
    <xf numFmtId="2" fontId="1" fillId="0" borderId="0" xfId="0" applyNumberFormat="1" applyFont="1" applyBorder="1" applyAlignment="1">
      <alignment/>
    </xf>
    <xf numFmtId="0" fontId="6" fillId="0" borderId="0" xfId="0" applyFont="1" applyAlignment="1">
      <alignment/>
    </xf>
    <xf numFmtId="0" fontId="1" fillId="0" borderId="1" xfId="0" applyFont="1" applyBorder="1" applyAlignment="1">
      <alignment horizontal="right"/>
    </xf>
    <xf numFmtId="0" fontId="1" fillId="0" borderId="1" xfId="0" applyFont="1" applyBorder="1" applyAlignment="1">
      <alignment horizontal="left" wrapText="1"/>
    </xf>
    <xf numFmtId="2" fontId="1" fillId="0" borderId="1" xfId="0" applyNumberFormat="1" applyFont="1" applyBorder="1" applyAlignment="1">
      <alignment/>
    </xf>
    <xf numFmtId="2" fontId="1" fillId="0" borderId="1" xfId="0" applyNumberFormat="1" applyFont="1" applyBorder="1" applyAlignment="1">
      <alignment horizontal="center"/>
    </xf>
    <xf numFmtId="2" fontId="1" fillId="0" borderId="1" xfId="0" applyNumberFormat="1" applyFont="1" applyBorder="1" applyAlignment="1">
      <alignment horizontal="right" wrapText="1"/>
    </xf>
    <xf numFmtId="0" fontId="1" fillId="0" borderId="1" xfId="0" applyNumberFormat="1" applyFont="1" applyBorder="1" applyAlignment="1">
      <alignment wrapText="1"/>
    </xf>
    <xf numFmtId="4" fontId="1" fillId="0" borderId="1" xfId="0" applyNumberFormat="1" applyFont="1" applyBorder="1" applyAlignment="1">
      <alignment/>
    </xf>
    <xf numFmtId="9" fontId="1" fillId="0" borderId="1" xfId="0" applyNumberFormat="1" applyFont="1" applyBorder="1" applyAlignment="1">
      <alignment/>
    </xf>
    <xf numFmtId="10" fontId="1" fillId="0" borderId="1" xfId="0" applyNumberFormat="1" applyFont="1" applyBorder="1" applyAlignment="1">
      <alignment wrapText="1"/>
    </xf>
    <xf numFmtId="4" fontId="1" fillId="0" borderId="2" xfId="0" applyNumberFormat="1" applyFont="1" applyBorder="1" applyAlignment="1">
      <alignment/>
    </xf>
    <xf numFmtId="0" fontId="1" fillId="0" borderId="7" xfId="0" applyFont="1" applyBorder="1" applyAlignment="1">
      <alignment/>
    </xf>
    <xf numFmtId="4" fontId="1" fillId="0" borderId="7" xfId="0" applyNumberFormat="1" applyFont="1" applyBorder="1" applyAlignment="1">
      <alignment/>
    </xf>
    <xf numFmtId="0" fontId="1" fillId="0" borderId="0" xfId="0" applyFont="1" applyAlignment="1">
      <alignment/>
    </xf>
    <xf numFmtId="2" fontId="1" fillId="0" borderId="1" xfId="0" applyNumberFormat="1"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xf>
    <xf numFmtId="2" fontId="1" fillId="0" borderId="0" xfId="0" applyNumberFormat="1" applyFont="1" applyBorder="1" applyAlignment="1">
      <alignment horizontal="center"/>
    </xf>
    <xf numFmtId="2" fontId="1" fillId="0" borderId="0" xfId="0" applyNumberFormat="1" applyFont="1" applyBorder="1" applyAlignment="1">
      <alignment horizontal="center" wrapText="1"/>
    </xf>
    <xf numFmtId="4" fontId="0" fillId="0" borderId="0" xfId="0" applyNumberFormat="1" applyAlignment="1">
      <alignment/>
    </xf>
    <xf numFmtId="0" fontId="3" fillId="0" borderId="0" xfId="0" applyFont="1" applyAlignment="1">
      <alignment horizontal="center" wrapText="1"/>
    </xf>
    <xf numFmtId="0" fontId="8" fillId="0" borderId="1" xfId="0" applyFont="1" applyBorder="1" applyAlignment="1">
      <alignment vertical="top" wrapText="1"/>
    </xf>
    <xf numFmtId="0" fontId="8" fillId="0" borderId="4" xfId="0" applyFont="1" applyBorder="1" applyAlignment="1">
      <alignment horizontal="justify" vertical="top" wrapText="1"/>
    </xf>
    <xf numFmtId="0" fontId="3" fillId="0" borderId="2" xfId="0" applyFont="1" applyBorder="1" applyAlignment="1">
      <alignment wrapText="1"/>
    </xf>
    <xf numFmtId="2" fontId="3" fillId="0" borderId="2" xfId="0" applyNumberFormat="1" applyFont="1" applyBorder="1" applyAlignment="1">
      <alignment wrapText="1"/>
    </xf>
    <xf numFmtId="2" fontId="3" fillId="0" borderId="8" xfId="0" applyNumberFormat="1" applyFont="1" applyBorder="1" applyAlignment="1">
      <alignment wrapText="1"/>
    </xf>
    <xf numFmtId="0" fontId="8" fillId="0" borderId="1" xfId="0" applyFont="1" applyBorder="1" applyAlignment="1">
      <alignment horizontal="lef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3" fillId="0" borderId="3" xfId="0" applyFont="1" applyBorder="1" applyAlignment="1">
      <alignment horizontal="center" wrapText="1"/>
    </xf>
    <xf numFmtId="0" fontId="3" fillId="0" borderId="9" xfId="0" applyFont="1" applyBorder="1" applyAlignment="1">
      <alignment horizontal="center"/>
    </xf>
    <xf numFmtId="0" fontId="3" fillId="0" borderId="10" xfId="0" applyFont="1" applyBorder="1" applyAlignment="1">
      <alignment horizontal="left" wrapText="1"/>
    </xf>
    <xf numFmtId="0" fontId="9" fillId="0" borderId="0" xfId="0" applyFont="1" applyAlignment="1">
      <alignment/>
    </xf>
    <xf numFmtId="0" fontId="10" fillId="0" borderId="0" xfId="0" applyFont="1" applyAlignment="1">
      <alignment/>
    </xf>
    <xf numFmtId="0" fontId="10" fillId="0" borderId="1" xfId="0" applyFont="1" applyBorder="1" applyAlignment="1">
      <alignment horizontal="center"/>
    </xf>
    <xf numFmtId="0" fontId="10" fillId="0" borderId="1" xfId="0" applyFont="1" applyBorder="1" applyAlignment="1">
      <alignment/>
    </xf>
    <xf numFmtId="0" fontId="10" fillId="0" borderId="3" xfId="0" applyFont="1" applyBorder="1" applyAlignment="1">
      <alignment/>
    </xf>
    <xf numFmtId="2" fontId="1" fillId="0" borderId="0" xfId="0" applyNumberFormat="1" applyFont="1" applyAlignment="1">
      <alignment/>
    </xf>
    <xf numFmtId="9" fontId="3" fillId="0" borderId="0" xfId="0" applyNumberFormat="1" applyFont="1" applyAlignment="1">
      <alignment/>
    </xf>
    <xf numFmtId="9" fontId="3" fillId="0" borderId="1" xfId="0" applyNumberFormat="1" applyFont="1" applyBorder="1" applyAlignment="1">
      <alignment horizontal="center"/>
    </xf>
    <xf numFmtId="9" fontId="3" fillId="0" borderId="5" xfId="0" applyNumberFormat="1" applyFont="1" applyBorder="1" applyAlignment="1">
      <alignment wrapText="1"/>
    </xf>
    <xf numFmtId="9" fontId="3" fillId="0" borderId="1" xfId="0" applyNumberFormat="1" applyFont="1" applyBorder="1" applyAlignment="1">
      <alignment wrapText="1"/>
    </xf>
    <xf numFmtId="9" fontId="3" fillId="0" borderId="2" xfId="0" applyNumberFormat="1" applyFont="1" applyBorder="1" applyAlignment="1">
      <alignment wrapText="1"/>
    </xf>
    <xf numFmtId="9" fontId="3" fillId="0" borderId="2" xfId="0" applyNumberFormat="1" applyFont="1" applyBorder="1" applyAlignment="1">
      <alignment/>
    </xf>
    <xf numFmtId="9" fontId="0" fillId="0" borderId="0" xfId="0" applyNumberFormat="1" applyAlignment="1">
      <alignment/>
    </xf>
    <xf numFmtId="2" fontId="0" fillId="0" borderId="0" xfId="0" applyNumberFormat="1" applyAlignment="1">
      <alignment/>
    </xf>
    <xf numFmtId="2" fontId="3" fillId="0" borderId="1" xfId="0" applyNumberFormat="1" applyFont="1" applyBorder="1" applyAlignment="1">
      <alignment horizontal="right" wrapText="1"/>
    </xf>
    <xf numFmtId="0" fontId="3" fillId="0" borderId="1" xfId="0" applyFont="1" applyBorder="1" applyAlignment="1">
      <alignment horizontal="right" wrapText="1"/>
    </xf>
    <xf numFmtId="4" fontId="3" fillId="0" borderId="1" xfId="0" applyNumberFormat="1" applyFont="1" applyBorder="1" applyAlignment="1">
      <alignment horizontal="right" wrapText="1"/>
    </xf>
    <xf numFmtId="9" fontId="1" fillId="0" borderId="0" xfId="0" applyNumberFormat="1" applyFont="1" applyAlignment="1">
      <alignment/>
    </xf>
    <xf numFmtId="9" fontId="1" fillId="0" borderId="1" xfId="0" applyNumberFormat="1" applyFont="1" applyBorder="1" applyAlignment="1">
      <alignment wrapText="1"/>
    </xf>
    <xf numFmtId="9" fontId="1" fillId="0" borderId="2" xfId="0" applyNumberFormat="1" applyFont="1" applyBorder="1" applyAlignment="1">
      <alignment/>
    </xf>
    <xf numFmtId="9" fontId="1" fillId="0" borderId="1" xfId="0" applyNumberFormat="1" applyFont="1" applyBorder="1" applyAlignment="1">
      <alignment horizontal="center"/>
    </xf>
    <xf numFmtId="9" fontId="6" fillId="0" borderId="0" xfId="0" applyNumberFormat="1" applyFont="1" applyAlignment="1">
      <alignment/>
    </xf>
    <xf numFmtId="9" fontId="1" fillId="0" borderId="7" xfId="0" applyNumberFormat="1" applyFont="1" applyBorder="1" applyAlignment="1">
      <alignment/>
    </xf>
    <xf numFmtId="9" fontId="1" fillId="0" borderId="0" xfId="0" applyNumberFormat="1" applyFont="1" applyAlignment="1">
      <alignment/>
    </xf>
    <xf numFmtId="9" fontId="1" fillId="0" borderId="0" xfId="0" applyNumberFormat="1" applyFont="1" applyBorder="1" applyAlignment="1">
      <alignment horizontal="center"/>
    </xf>
    <xf numFmtId="2" fontId="3" fillId="0" borderId="1" xfId="0" applyNumberFormat="1" applyFont="1" applyBorder="1" applyAlignment="1">
      <alignment horizontal="right"/>
    </xf>
    <xf numFmtId="9" fontId="3" fillId="0" borderId="1" xfId="0" applyNumberFormat="1" applyFont="1" applyBorder="1" applyAlignment="1">
      <alignment horizontal="right"/>
    </xf>
    <xf numFmtId="0" fontId="2" fillId="0" borderId="0"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8" xfId="0" applyFont="1" applyBorder="1" applyAlignment="1">
      <alignment horizontal="center"/>
    </xf>
    <xf numFmtId="0" fontId="0" fillId="0" borderId="0" xfId="0"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workbookViewId="0" topLeftCell="A1">
      <selection activeCell="G6" sqref="G6"/>
    </sheetView>
  </sheetViews>
  <sheetFormatPr defaultColWidth="9.00390625" defaultRowHeight="12.75"/>
  <cols>
    <col min="2" max="2" width="37.375" style="0" customWidth="1"/>
    <col min="4" max="4" width="17.75390625" style="0" customWidth="1"/>
    <col min="11" max="11" width="19.125" style="0" customWidth="1"/>
  </cols>
  <sheetData>
    <row r="1" spans="1:11" ht="15.75">
      <c r="A1" s="1"/>
      <c r="B1" s="1"/>
      <c r="C1" s="1"/>
      <c r="D1" s="1"/>
      <c r="E1" s="1"/>
      <c r="F1" s="1"/>
      <c r="G1" s="1"/>
      <c r="H1" s="1"/>
      <c r="I1" s="1"/>
      <c r="J1" s="1" t="s">
        <v>171</v>
      </c>
      <c r="K1" s="1"/>
    </row>
    <row r="2" spans="1:11" ht="15.75">
      <c r="A2" s="1"/>
      <c r="B2" s="1"/>
      <c r="C2" s="1"/>
      <c r="D2" s="1"/>
      <c r="E2" s="1"/>
      <c r="F2" s="1"/>
      <c r="G2" s="1"/>
      <c r="H2" s="1"/>
      <c r="I2" s="1"/>
      <c r="J2" s="1"/>
      <c r="K2" s="1"/>
    </row>
    <row r="3" spans="1:11" ht="22.5">
      <c r="A3" s="103" t="s">
        <v>148</v>
      </c>
      <c r="B3" s="103"/>
      <c r="C3" s="103"/>
      <c r="D3" s="103"/>
      <c r="E3" s="103"/>
      <c r="F3" s="103"/>
      <c r="G3" s="103"/>
      <c r="H3" s="103"/>
      <c r="I3" s="103"/>
      <c r="J3" s="103"/>
      <c r="K3" s="103"/>
    </row>
    <row r="4" spans="1:11" ht="15.75">
      <c r="A4" s="1"/>
      <c r="B4" s="1"/>
      <c r="C4" s="1"/>
      <c r="D4" s="1"/>
      <c r="E4" s="1"/>
      <c r="F4" s="1"/>
      <c r="G4" s="1"/>
      <c r="H4" s="1"/>
      <c r="I4" s="1"/>
      <c r="J4" s="1"/>
      <c r="K4" s="1"/>
    </row>
    <row r="5" spans="1:11" ht="63">
      <c r="A5" s="3" t="s">
        <v>0</v>
      </c>
      <c r="B5" s="3" t="s">
        <v>1</v>
      </c>
      <c r="C5" s="3" t="s">
        <v>2</v>
      </c>
      <c r="D5" s="4" t="s">
        <v>3</v>
      </c>
      <c r="E5" s="3" t="s">
        <v>4</v>
      </c>
      <c r="F5" s="4" t="s">
        <v>5</v>
      </c>
      <c r="G5" s="3" t="s">
        <v>6</v>
      </c>
      <c r="H5" s="4" t="s">
        <v>7</v>
      </c>
      <c r="I5" s="4" t="s">
        <v>8</v>
      </c>
      <c r="J5" s="4" t="s">
        <v>9</v>
      </c>
      <c r="K5" s="3" t="s">
        <v>10</v>
      </c>
    </row>
    <row r="6" spans="1:11" ht="42" customHeight="1">
      <c r="A6" s="3">
        <v>1</v>
      </c>
      <c r="B6" s="5" t="s">
        <v>11</v>
      </c>
      <c r="C6" s="6" t="s">
        <v>12</v>
      </c>
      <c r="D6" s="6"/>
      <c r="E6" s="6">
        <v>25</v>
      </c>
      <c r="F6" s="7"/>
      <c r="G6" s="51"/>
      <c r="H6" s="7">
        <f>F6*G6+F6</f>
        <v>0</v>
      </c>
      <c r="I6" s="7">
        <f>F6*E6</f>
        <v>0</v>
      </c>
      <c r="J6" s="7">
        <f>I6*G6+I6</f>
        <v>0</v>
      </c>
      <c r="K6" s="6" t="s">
        <v>13</v>
      </c>
    </row>
    <row r="7" spans="1:11" ht="15.75">
      <c r="A7" s="6"/>
      <c r="B7" s="8" t="s">
        <v>14</v>
      </c>
      <c r="C7" s="8"/>
      <c r="D7" s="8"/>
      <c r="E7" s="8"/>
      <c r="F7" s="8"/>
      <c r="G7" s="8"/>
      <c r="H7" s="8"/>
      <c r="I7" s="35">
        <f>SUM(I6)</f>
        <v>0</v>
      </c>
      <c r="J7" s="35">
        <f>SUM(J6)</f>
        <v>0</v>
      </c>
      <c r="K7" s="9"/>
    </row>
    <row r="8" spans="1:11" ht="15.75">
      <c r="A8" s="1"/>
      <c r="B8" s="1"/>
      <c r="C8" s="1"/>
      <c r="D8" s="1"/>
      <c r="E8" s="1"/>
      <c r="F8" s="1"/>
      <c r="G8" s="1"/>
      <c r="H8" s="1" t="s">
        <v>147</v>
      </c>
      <c r="I8" s="81">
        <f>J7-I7</f>
        <v>0</v>
      </c>
      <c r="J8" s="1"/>
      <c r="K8" s="1"/>
    </row>
  </sheetData>
  <mergeCells count="1">
    <mergeCell ref="A3:K3"/>
  </mergeCells>
  <printOptions/>
  <pageMargins left="0.75" right="0.75" top="1" bottom="1" header="0.5" footer="0.5"/>
  <pageSetup orientation="landscape" paperSize="9" scale="64" r:id="rId1"/>
</worksheet>
</file>

<file path=xl/worksheets/sheet10.xml><?xml version="1.0" encoding="utf-8"?>
<worksheet xmlns="http://schemas.openxmlformats.org/spreadsheetml/2006/main" xmlns:r="http://schemas.openxmlformats.org/officeDocument/2006/relationships">
  <dimension ref="A1:L7"/>
  <sheetViews>
    <sheetView workbookViewId="0" topLeftCell="A1">
      <selection activeCell="G5" sqref="G5"/>
    </sheetView>
  </sheetViews>
  <sheetFormatPr defaultColWidth="9.00390625" defaultRowHeight="12.75"/>
  <cols>
    <col min="2" max="2" width="21.875" style="0" customWidth="1"/>
    <col min="4" max="4" width="11.25390625" style="0" customWidth="1"/>
    <col min="7" max="7" width="9.125" style="88" customWidth="1"/>
    <col min="11" max="11" width="16.375" style="0" customWidth="1"/>
    <col min="12" max="12" width="15.00390625" style="0" customWidth="1"/>
  </cols>
  <sheetData>
    <row r="1" ht="12.75">
      <c r="J1" t="s">
        <v>165</v>
      </c>
    </row>
    <row r="3" spans="1:12" ht="22.5">
      <c r="A3" s="107" t="s">
        <v>164</v>
      </c>
      <c r="B3" s="107"/>
      <c r="C3" s="107"/>
      <c r="D3" s="107"/>
      <c r="E3" s="107"/>
      <c r="F3" s="107"/>
      <c r="G3" s="107"/>
      <c r="H3" s="107"/>
      <c r="I3" s="107"/>
      <c r="J3" s="107"/>
      <c r="K3" s="107"/>
      <c r="L3" s="2"/>
    </row>
    <row r="4" spans="1:11" ht="63">
      <c r="A4" s="3" t="s">
        <v>0</v>
      </c>
      <c r="B4" s="3" t="s">
        <v>71</v>
      </c>
      <c r="C4" s="3" t="s">
        <v>2</v>
      </c>
      <c r="D4" s="4" t="s">
        <v>72</v>
      </c>
      <c r="E4" s="3" t="s">
        <v>4</v>
      </c>
      <c r="F4" s="4" t="s">
        <v>15</v>
      </c>
      <c r="G4" s="96" t="s">
        <v>6</v>
      </c>
      <c r="H4" s="4" t="s">
        <v>7</v>
      </c>
      <c r="I4" s="4" t="s">
        <v>8</v>
      </c>
      <c r="J4" s="4" t="s">
        <v>9</v>
      </c>
      <c r="K4" s="3" t="s">
        <v>10</v>
      </c>
    </row>
    <row r="5" spans="1:11" ht="157.5">
      <c r="A5" s="44">
        <v>1</v>
      </c>
      <c r="B5" s="45" t="s">
        <v>141</v>
      </c>
      <c r="C5" s="44" t="s">
        <v>12</v>
      </c>
      <c r="D5" s="44"/>
      <c r="E5" s="44">
        <v>65</v>
      </c>
      <c r="F5" s="46"/>
      <c r="G5" s="96"/>
      <c r="H5" s="47">
        <f>F5*G5+F5</f>
        <v>0</v>
      </c>
      <c r="I5" s="48">
        <f>F5*E5</f>
        <v>0</v>
      </c>
      <c r="J5" s="57">
        <f>I5*G5+I5</f>
        <v>0</v>
      </c>
      <c r="K5" s="3" t="s">
        <v>73</v>
      </c>
    </row>
    <row r="6" spans="1:11" ht="15.75">
      <c r="A6" s="6"/>
      <c r="B6" s="39" t="s">
        <v>14</v>
      </c>
      <c r="C6" s="8"/>
      <c r="D6" s="8"/>
      <c r="E6" s="8"/>
      <c r="F6" s="35"/>
      <c r="G6" s="95"/>
      <c r="H6" s="35"/>
      <c r="I6" s="35">
        <f>SUM(I5)</f>
        <v>0</v>
      </c>
      <c r="J6" s="35">
        <f>SUM(J5)</f>
        <v>0</v>
      </c>
      <c r="K6" s="6"/>
    </row>
    <row r="7" spans="8:9" ht="12.75">
      <c r="H7" t="s">
        <v>147</v>
      </c>
      <c r="I7" s="89">
        <f>J6-I6</f>
        <v>0</v>
      </c>
    </row>
  </sheetData>
  <mergeCells count="1">
    <mergeCell ref="A3:K3"/>
  </mergeCells>
  <printOptions/>
  <pageMargins left="0.75" right="0.75" top="1" bottom="1"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A2:K55"/>
  <sheetViews>
    <sheetView workbookViewId="0" topLeftCell="A16">
      <selection activeCell="G6" sqref="G6"/>
    </sheetView>
  </sheetViews>
  <sheetFormatPr defaultColWidth="9.00390625" defaultRowHeight="12.75"/>
  <cols>
    <col min="1" max="1" width="3.00390625" style="0" customWidth="1"/>
    <col min="2" max="2" width="57.875" style="0" customWidth="1"/>
    <col min="3" max="3" width="12.625" style="0" customWidth="1"/>
    <col min="4" max="4" width="4.125" style="0" customWidth="1"/>
    <col min="5" max="5" width="4.75390625" style="0" customWidth="1"/>
    <col min="6" max="6" width="7.125" style="0" customWidth="1"/>
    <col min="7" max="7" width="4.625" style="88" customWidth="1"/>
    <col min="11" max="11" width="10.00390625" style="76" customWidth="1"/>
  </cols>
  <sheetData>
    <row r="2" ht="12.75">
      <c r="J2" t="s">
        <v>167</v>
      </c>
    </row>
    <row r="3" spans="1:11" ht="22.5">
      <c r="A3" s="103" t="s">
        <v>166</v>
      </c>
      <c r="B3" s="103"/>
      <c r="C3" s="103"/>
      <c r="D3" s="103"/>
      <c r="E3" s="103"/>
      <c r="F3" s="103"/>
      <c r="G3" s="103"/>
      <c r="H3" s="103"/>
      <c r="I3" s="103"/>
      <c r="J3" s="103"/>
      <c r="K3" s="103"/>
    </row>
    <row r="4" spans="1:11" ht="15.75">
      <c r="A4" s="1"/>
      <c r="B4" s="1"/>
      <c r="C4" s="1"/>
      <c r="D4" s="1"/>
      <c r="E4" s="1"/>
      <c r="F4" s="1"/>
      <c r="G4" s="93"/>
      <c r="H4" s="1"/>
      <c r="I4" s="1"/>
      <c r="J4" s="1"/>
      <c r="K4" s="77"/>
    </row>
    <row r="5" spans="1:11" ht="63">
      <c r="A5" s="3" t="s">
        <v>0</v>
      </c>
      <c r="B5" s="3" t="s">
        <v>1</v>
      </c>
      <c r="C5" s="4" t="s">
        <v>36</v>
      </c>
      <c r="D5" s="3" t="s">
        <v>2</v>
      </c>
      <c r="E5" s="3" t="s">
        <v>4</v>
      </c>
      <c r="F5" s="4" t="s">
        <v>15</v>
      </c>
      <c r="G5" s="96" t="s">
        <v>6</v>
      </c>
      <c r="H5" s="4" t="s">
        <v>7</v>
      </c>
      <c r="I5" s="4" t="s">
        <v>8</v>
      </c>
      <c r="J5" s="4" t="s">
        <v>9</v>
      </c>
      <c r="K5" s="78" t="s">
        <v>10</v>
      </c>
    </row>
    <row r="6" spans="1:11" ht="15.75">
      <c r="A6" s="3">
        <v>1</v>
      </c>
      <c r="B6" s="6" t="s">
        <v>74</v>
      </c>
      <c r="C6" s="6"/>
      <c r="D6" s="6" t="s">
        <v>12</v>
      </c>
      <c r="E6" s="6">
        <v>450</v>
      </c>
      <c r="F6" s="7"/>
      <c r="G6" s="51"/>
      <c r="H6" s="7">
        <f>F6*G6+F6</f>
        <v>0</v>
      </c>
      <c r="I6" s="7">
        <f>F6*E6</f>
        <v>0</v>
      </c>
      <c r="J6" s="7">
        <f>I6*G6+I6</f>
        <v>0</v>
      </c>
      <c r="K6" s="79" t="s">
        <v>39</v>
      </c>
    </row>
    <row r="7" spans="1:11" ht="15.75">
      <c r="A7" s="3">
        <v>2</v>
      </c>
      <c r="B7" s="6" t="s">
        <v>75</v>
      </c>
      <c r="C7" s="6"/>
      <c r="D7" s="6" t="s">
        <v>12</v>
      </c>
      <c r="E7" s="6">
        <v>25</v>
      </c>
      <c r="F7" s="7"/>
      <c r="G7" s="51"/>
      <c r="H7" s="7">
        <f aca="true" t="shared" si="0" ref="H7:H53">F7*G7+F7</f>
        <v>0</v>
      </c>
      <c r="I7" s="7">
        <f aca="true" t="shared" si="1" ref="I7:I53">F7*E7</f>
        <v>0</v>
      </c>
      <c r="J7" s="7">
        <f aca="true" t="shared" si="2" ref="J7:J53">I7*G7+I7</f>
        <v>0</v>
      </c>
      <c r="K7" s="79" t="s">
        <v>39</v>
      </c>
    </row>
    <row r="8" spans="1:11" ht="31.5">
      <c r="A8" s="3">
        <v>3</v>
      </c>
      <c r="B8" s="5" t="s">
        <v>76</v>
      </c>
      <c r="C8" s="6"/>
      <c r="D8" s="6" t="s">
        <v>12</v>
      </c>
      <c r="E8" s="6">
        <v>40</v>
      </c>
      <c r="F8" s="7"/>
      <c r="G8" s="51"/>
      <c r="H8" s="7">
        <f t="shared" si="0"/>
        <v>0</v>
      </c>
      <c r="I8" s="7">
        <f t="shared" si="1"/>
        <v>0</v>
      </c>
      <c r="J8" s="7">
        <f t="shared" si="2"/>
        <v>0</v>
      </c>
      <c r="K8" s="79" t="s">
        <v>39</v>
      </c>
    </row>
    <row r="9" spans="1:11" ht="15.75">
      <c r="A9" s="3">
        <v>4</v>
      </c>
      <c r="B9" s="6" t="s">
        <v>77</v>
      </c>
      <c r="C9" s="6"/>
      <c r="D9" s="6" t="s">
        <v>12</v>
      </c>
      <c r="E9" s="6">
        <v>10</v>
      </c>
      <c r="F9" s="7"/>
      <c r="G9" s="51"/>
      <c r="H9" s="7">
        <f t="shared" si="0"/>
        <v>0</v>
      </c>
      <c r="I9" s="7">
        <f t="shared" si="1"/>
        <v>0</v>
      </c>
      <c r="J9" s="7">
        <f t="shared" si="2"/>
        <v>0</v>
      </c>
      <c r="K9" s="79" t="s">
        <v>39</v>
      </c>
    </row>
    <row r="10" spans="1:11" ht="47.25">
      <c r="A10" s="3">
        <v>5</v>
      </c>
      <c r="B10" s="5" t="s">
        <v>78</v>
      </c>
      <c r="C10" s="5"/>
      <c r="D10" s="6" t="s">
        <v>12</v>
      </c>
      <c r="E10" s="6">
        <v>10</v>
      </c>
      <c r="F10" s="7"/>
      <c r="G10" s="51"/>
      <c r="H10" s="7">
        <f t="shared" si="0"/>
        <v>0</v>
      </c>
      <c r="I10" s="7">
        <f t="shared" si="1"/>
        <v>0</v>
      </c>
      <c r="J10" s="7">
        <f t="shared" si="2"/>
        <v>0</v>
      </c>
      <c r="K10" s="79" t="s">
        <v>39</v>
      </c>
    </row>
    <row r="11" spans="1:11" ht="192.75" customHeight="1">
      <c r="A11" s="3">
        <v>6</v>
      </c>
      <c r="B11" s="5" t="s">
        <v>79</v>
      </c>
      <c r="C11" s="5"/>
      <c r="D11" s="6" t="s">
        <v>12</v>
      </c>
      <c r="E11" s="6">
        <v>4</v>
      </c>
      <c r="F11" s="7"/>
      <c r="G11" s="51"/>
      <c r="H11" s="7">
        <f t="shared" si="0"/>
        <v>0</v>
      </c>
      <c r="I11" s="7">
        <f t="shared" si="1"/>
        <v>0</v>
      </c>
      <c r="J11" s="7">
        <f t="shared" si="2"/>
        <v>0</v>
      </c>
      <c r="K11" s="79" t="s">
        <v>39</v>
      </c>
    </row>
    <row r="12" spans="1:11" ht="222" customHeight="1">
      <c r="A12" s="3">
        <v>7</v>
      </c>
      <c r="B12" s="5" t="s">
        <v>80</v>
      </c>
      <c r="C12" s="5"/>
      <c r="D12" s="6" t="s">
        <v>12</v>
      </c>
      <c r="E12" s="6">
        <v>15</v>
      </c>
      <c r="F12" s="7"/>
      <c r="G12" s="51"/>
      <c r="H12" s="7">
        <f t="shared" si="0"/>
        <v>0</v>
      </c>
      <c r="I12" s="7">
        <f t="shared" si="1"/>
        <v>0</v>
      </c>
      <c r="J12" s="7">
        <f t="shared" si="2"/>
        <v>0</v>
      </c>
      <c r="K12" s="79" t="s">
        <v>39</v>
      </c>
    </row>
    <row r="13" spans="1:11" ht="165.75" customHeight="1">
      <c r="A13" s="3">
        <v>8</v>
      </c>
      <c r="B13" s="5" t="s">
        <v>81</v>
      </c>
      <c r="C13" s="5"/>
      <c r="D13" s="6" t="s">
        <v>12</v>
      </c>
      <c r="E13" s="6">
        <v>20</v>
      </c>
      <c r="F13" s="7"/>
      <c r="G13" s="51"/>
      <c r="H13" s="7">
        <f t="shared" si="0"/>
        <v>0</v>
      </c>
      <c r="I13" s="7">
        <f t="shared" si="1"/>
        <v>0</v>
      </c>
      <c r="J13" s="7">
        <f t="shared" si="2"/>
        <v>0</v>
      </c>
      <c r="K13" s="79" t="s">
        <v>39</v>
      </c>
    </row>
    <row r="14" spans="1:11" ht="225.75" customHeight="1">
      <c r="A14" s="3">
        <v>9</v>
      </c>
      <c r="B14" s="5" t="s">
        <v>82</v>
      </c>
      <c r="C14" s="5"/>
      <c r="D14" s="6" t="s">
        <v>12</v>
      </c>
      <c r="E14" s="6">
        <v>8</v>
      </c>
      <c r="F14" s="7"/>
      <c r="G14" s="51"/>
      <c r="H14" s="7">
        <f t="shared" si="0"/>
        <v>0</v>
      </c>
      <c r="I14" s="7">
        <f t="shared" si="1"/>
        <v>0</v>
      </c>
      <c r="J14" s="7">
        <f t="shared" si="2"/>
        <v>0</v>
      </c>
      <c r="K14" s="79" t="s">
        <v>39</v>
      </c>
    </row>
    <row r="15" spans="1:11" ht="15.75">
      <c r="A15" s="3">
        <v>10</v>
      </c>
      <c r="B15" s="5" t="s">
        <v>83</v>
      </c>
      <c r="C15" s="5"/>
      <c r="D15" s="6" t="s">
        <v>12</v>
      </c>
      <c r="E15" s="6">
        <v>400</v>
      </c>
      <c r="F15" s="7"/>
      <c r="G15" s="51"/>
      <c r="H15" s="7">
        <f t="shared" si="0"/>
        <v>0</v>
      </c>
      <c r="I15" s="7">
        <f t="shared" si="1"/>
        <v>0</v>
      </c>
      <c r="J15" s="7">
        <f t="shared" si="2"/>
        <v>0</v>
      </c>
      <c r="K15" s="79" t="s">
        <v>39</v>
      </c>
    </row>
    <row r="16" spans="1:11" ht="31.5">
      <c r="A16" s="3">
        <v>11</v>
      </c>
      <c r="B16" s="5" t="s">
        <v>84</v>
      </c>
      <c r="C16" s="5"/>
      <c r="D16" s="6" t="s">
        <v>12</v>
      </c>
      <c r="E16" s="6">
        <v>6</v>
      </c>
      <c r="F16" s="7"/>
      <c r="G16" s="51"/>
      <c r="H16" s="7">
        <f t="shared" si="0"/>
        <v>0</v>
      </c>
      <c r="I16" s="7">
        <f t="shared" si="1"/>
        <v>0</v>
      </c>
      <c r="J16" s="7">
        <f t="shared" si="2"/>
        <v>0</v>
      </c>
      <c r="K16" s="79" t="s">
        <v>39</v>
      </c>
    </row>
    <row r="17" spans="1:11" ht="31.5">
      <c r="A17" s="3">
        <v>12</v>
      </c>
      <c r="B17" s="5" t="s">
        <v>85</v>
      </c>
      <c r="C17" s="5"/>
      <c r="D17" s="6" t="s">
        <v>12</v>
      </c>
      <c r="E17" s="6">
        <v>10</v>
      </c>
      <c r="F17" s="7"/>
      <c r="G17" s="51"/>
      <c r="H17" s="7">
        <f t="shared" si="0"/>
        <v>0</v>
      </c>
      <c r="I17" s="7">
        <f t="shared" si="1"/>
        <v>0</v>
      </c>
      <c r="J17" s="7">
        <f t="shared" si="2"/>
        <v>0</v>
      </c>
      <c r="K17" s="79" t="s">
        <v>39</v>
      </c>
    </row>
    <row r="18" spans="1:11" ht="31.5">
      <c r="A18" s="3">
        <v>13</v>
      </c>
      <c r="B18" s="5" t="s">
        <v>86</v>
      </c>
      <c r="C18" s="5"/>
      <c r="D18" s="5" t="s">
        <v>12</v>
      </c>
      <c r="E18" s="5">
        <v>5</v>
      </c>
      <c r="F18" s="34"/>
      <c r="G18" s="94"/>
      <c r="H18" s="7">
        <f t="shared" si="0"/>
        <v>0</v>
      </c>
      <c r="I18" s="7">
        <f t="shared" si="1"/>
        <v>0</v>
      </c>
      <c r="J18" s="7">
        <f t="shared" si="2"/>
        <v>0</v>
      </c>
      <c r="K18" s="79" t="s">
        <v>39</v>
      </c>
    </row>
    <row r="19" spans="1:11" ht="31.5">
      <c r="A19" s="3">
        <v>14</v>
      </c>
      <c r="B19" s="5" t="s">
        <v>87</v>
      </c>
      <c r="C19" s="5"/>
      <c r="D19" s="6" t="s">
        <v>12</v>
      </c>
      <c r="E19" s="6">
        <v>8</v>
      </c>
      <c r="F19" s="7"/>
      <c r="G19" s="51"/>
      <c r="H19" s="7">
        <f t="shared" si="0"/>
        <v>0</v>
      </c>
      <c r="I19" s="7">
        <f t="shared" si="1"/>
        <v>0</v>
      </c>
      <c r="J19" s="7">
        <f t="shared" si="2"/>
        <v>0</v>
      </c>
      <c r="K19" s="79" t="s">
        <v>39</v>
      </c>
    </row>
    <row r="20" spans="1:11" ht="31.5">
      <c r="A20" s="3">
        <v>15</v>
      </c>
      <c r="B20" s="5" t="s">
        <v>88</v>
      </c>
      <c r="C20" s="6"/>
      <c r="D20" s="6" t="s">
        <v>12</v>
      </c>
      <c r="E20" s="6">
        <v>6</v>
      </c>
      <c r="F20" s="7"/>
      <c r="G20" s="51"/>
      <c r="H20" s="7">
        <f t="shared" si="0"/>
        <v>0</v>
      </c>
      <c r="I20" s="7">
        <f t="shared" si="1"/>
        <v>0</v>
      </c>
      <c r="J20" s="7">
        <f t="shared" si="2"/>
        <v>0</v>
      </c>
      <c r="K20" s="79" t="s">
        <v>39</v>
      </c>
    </row>
    <row r="21" spans="1:11" ht="31.5">
      <c r="A21" s="3">
        <v>16</v>
      </c>
      <c r="B21" s="5" t="s">
        <v>89</v>
      </c>
      <c r="C21" s="5"/>
      <c r="D21" s="6" t="s">
        <v>12</v>
      </c>
      <c r="E21" s="6">
        <v>6</v>
      </c>
      <c r="F21" s="7"/>
      <c r="G21" s="51"/>
      <c r="H21" s="7">
        <f t="shared" si="0"/>
        <v>0</v>
      </c>
      <c r="I21" s="7">
        <f t="shared" si="1"/>
        <v>0</v>
      </c>
      <c r="J21" s="7">
        <f t="shared" si="2"/>
        <v>0</v>
      </c>
      <c r="K21" s="79" t="s">
        <v>39</v>
      </c>
    </row>
    <row r="22" spans="1:11" ht="63">
      <c r="A22" s="3">
        <v>17</v>
      </c>
      <c r="B22" s="5" t="s">
        <v>90</v>
      </c>
      <c r="C22" s="5"/>
      <c r="D22" s="5" t="s">
        <v>12</v>
      </c>
      <c r="E22" s="5">
        <v>50</v>
      </c>
      <c r="F22" s="7"/>
      <c r="G22" s="51"/>
      <c r="H22" s="7">
        <f t="shared" si="0"/>
        <v>0</v>
      </c>
      <c r="I22" s="7">
        <f t="shared" si="1"/>
        <v>0</v>
      </c>
      <c r="J22" s="7">
        <f t="shared" si="2"/>
        <v>0</v>
      </c>
      <c r="K22" s="79" t="s">
        <v>39</v>
      </c>
    </row>
    <row r="23" spans="1:11" ht="31.5">
      <c r="A23" s="3">
        <v>18</v>
      </c>
      <c r="B23" s="5" t="s">
        <v>91</v>
      </c>
      <c r="C23" s="5"/>
      <c r="D23" s="6" t="s">
        <v>12</v>
      </c>
      <c r="E23" s="6">
        <v>10</v>
      </c>
      <c r="F23" s="7"/>
      <c r="G23" s="51"/>
      <c r="H23" s="7">
        <f t="shared" si="0"/>
        <v>0</v>
      </c>
      <c r="I23" s="7">
        <f t="shared" si="1"/>
        <v>0</v>
      </c>
      <c r="J23" s="7">
        <f t="shared" si="2"/>
        <v>0</v>
      </c>
      <c r="K23" s="79" t="s">
        <v>39</v>
      </c>
    </row>
    <row r="24" spans="1:11" ht="15.75">
      <c r="A24" s="3">
        <v>19</v>
      </c>
      <c r="B24" s="5" t="s">
        <v>92</v>
      </c>
      <c r="C24" s="5"/>
      <c r="D24" s="5" t="s">
        <v>12</v>
      </c>
      <c r="E24" s="5">
        <v>5</v>
      </c>
      <c r="F24" s="7"/>
      <c r="G24" s="51"/>
      <c r="H24" s="7">
        <f t="shared" si="0"/>
        <v>0</v>
      </c>
      <c r="I24" s="7">
        <f t="shared" si="1"/>
        <v>0</v>
      </c>
      <c r="J24" s="7">
        <f t="shared" si="2"/>
        <v>0</v>
      </c>
      <c r="K24" s="79" t="s">
        <v>39</v>
      </c>
    </row>
    <row r="25" spans="1:11" ht="31.5">
      <c r="A25" s="3">
        <v>20</v>
      </c>
      <c r="B25" s="5" t="s">
        <v>93</v>
      </c>
      <c r="C25" s="5"/>
      <c r="D25" s="6" t="s">
        <v>12</v>
      </c>
      <c r="E25" s="6">
        <v>6</v>
      </c>
      <c r="F25" s="7"/>
      <c r="G25" s="51"/>
      <c r="H25" s="7">
        <f t="shared" si="0"/>
        <v>0</v>
      </c>
      <c r="I25" s="7">
        <f t="shared" si="1"/>
        <v>0</v>
      </c>
      <c r="J25" s="7">
        <f t="shared" si="2"/>
        <v>0</v>
      </c>
      <c r="K25" s="79" t="s">
        <v>39</v>
      </c>
    </row>
    <row r="26" spans="1:11" ht="31.5">
      <c r="A26" s="3">
        <v>21</v>
      </c>
      <c r="B26" s="5" t="s">
        <v>94</v>
      </c>
      <c r="C26" s="6"/>
      <c r="D26" s="6" t="s">
        <v>12</v>
      </c>
      <c r="E26" s="6">
        <v>10</v>
      </c>
      <c r="F26" s="7"/>
      <c r="G26" s="51"/>
      <c r="H26" s="7">
        <f t="shared" si="0"/>
        <v>0</v>
      </c>
      <c r="I26" s="7">
        <f t="shared" si="1"/>
        <v>0</v>
      </c>
      <c r="J26" s="7">
        <f t="shared" si="2"/>
        <v>0</v>
      </c>
      <c r="K26" s="79" t="s">
        <v>39</v>
      </c>
    </row>
    <row r="27" spans="1:11" ht="47.25">
      <c r="A27" s="3">
        <v>22</v>
      </c>
      <c r="B27" s="5" t="s">
        <v>95</v>
      </c>
      <c r="C27" s="5"/>
      <c r="D27" s="5" t="s">
        <v>12</v>
      </c>
      <c r="E27" s="6">
        <v>3</v>
      </c>
      <c r="F27" s="7"/>
      <c r="G27" s="51"/>
      <c r="H27" s="7">
        <f t="shared" si="0"/>
        <v>0</v>
      </c>
      <c r="I27" s="7">
        <f t="shared" si="1"/>
        <v>0</v>
      </c>
      <c r="J27" s="7">
        <f t="shared" si="2"/>
        <v>0</v>
      </c>
      <c r="K27" s="79" t="s">
        <v>39</v>
      </c>
    </row>
    <row r="28" spans="1:11" ht="31.5">
      <c r="A28" s="3">
        <v>23</v>
      </c>
      <c r="B28" s="5" t="s">
        <v>96</v>
      </c>
      <c r="C28" s="5"/>
      <c r="D28" s="6" t="s">
        <v>12</v>
      </c>
      <c r="E28" s="6">
        <v>4</v>
      </c>
      <c r="F28" s="7"/>
      <c r="G28" s="51"/>
      <c r="H28" s="7">
        <f t="shared" si="0"/>
        <v>0</v>
      </c>
      <c r="I28" s="7">
        <f t="shared" si="1"/>
        <v>0</v>
      </c>
      <c r="J28" s="7">
        <f t="shared" si="2"/>
        <v>0</v>
      </c>
      <c r="K28" s="79" t="s">
        <v>39</v>
      </c>
    </row>
    <row r="29" spans="1:11" ht="31.5">
      <c r="A29" s="3">
        <v>24</v>
      </c>
      <c r="B29" s="5" t="s">
        <v>97</v>
      </c>
      <c r="C29" s="5"/>
      <c r="D29" s="5" t="s">
        <v>12</v>
      </c>
      <c r="E29" s="6">
        <v>4</v>
      </c>
      <c r="F29" s="7"/>
      <c r="G29" s="51"/>
      <c r="H29" s="7">
        <f t="shared" si="0"/>
        <v>0</v>
      </c>
      <c r="I29" s="7">
        <f t="shared" si="1"/>
        <v>0</v>
      </c>
      <c r="J29" s="7">
        <f t="shared" si="2"/>
        <v>0</v>
      </c>
      <c r="K29" s="79" t="s">
        <v>39</v>
      </c>
    </row>
    <row r="30" spans="1:11" ht="31.5">
      <c r="A30" s="3">
        <v>25</v>
      </c>
      <c r="B30" s="5" t="s">
        <v>98</v>
      </c>
      <c r="C30" s="5"/>
      <c r="D30" s="5" t="s">
        <v>12</v>
      </c>
      <c r="E30" s="6">
        <v>4</v>
      </c>
      <c r="F30" s="7"/>
      <c r="G30" s="51"/>
      <c r="H30" s="7">
        <f t="shared" si="0"/>
        <v>0</v>
      </c>
      <c r="I30" s="7">
        <f t="shared" si="1"/>
        <v>0</v>
      </c>
      <c r="J30" s="7">
        <f t="shared" si="2"/>
        <v>0</v>
      </c>
      <c r="K30" s="79" t="s">
        <v>39</v>
      </c>
    </row>
    <row r="31" spans="1:11" ht="31.5">
      <c r="A31" s="3">
        <v>26</v>
      </c>
      <c r="B31" s="5" t="s">
        <v>99</v>
      </c>
      <c r="C31" s="5"/>
      <c r="D31" s="5" t="s">
        <v>12</v>
      </c>
      <c r="E31" s="6">
        <v>3</v>
      </c>
      <c r="F31" s="7"/>
      <c r="G31" s="51"/>
      <c r="H31" s="7">
        <f t="shared" si="0"/>
        <v>0</v>
      </c>
      <c r="I31" s="7">
        <f t="shared" si="1"/>
        <v>0</v>
      </c>
      <c r="J31" s="7">
        <f t="shared" si="2"/>
        <v>0</v>
      </c>
      <c r="K31" s="79" t="s">
        <v>39</v>
      </c>
    </row>
    <row r="32" spans="1:11" ht="15.75">
      <c r="A32" s="3">
        <v>27</v>
      </c>
      <c r="B32" s="6" t="s">
        <v>100</v>
      </c>
      <c r="C32" s="6"/>
      <c r="D32" s="6" t="s">
        <v>12</v>
      </c>
      <c r="E32" s="6">
        <v>8</v>
      </c>
      <c r="F32" s="7"/>
      <c r="G32" s="51"/>
      <c r="H32" s="7">
        <f t="shared" si="0"/>
        <v>0</v>
      </c>
      <c r="I32" s="7">
        <f t="shared" si="1"/>
        <v>0</v>
      </c>
      <c r="J32" s="7">
        <f t="shared" si="2"/>
        <v>0</v>
      </c>
      <c r="K32" s="79" t="s">
        <v>39</v>
      </c>
    </row>
    <row r="33" spans="1:11" ht="15.75">
      <c r="A33" s="3">
        <v>28</v>
      </c>
      <c r="B33" s="6" t="s">
        <v>101</v>
      </c>
      <c r="C33" s="6"/>
      <c r="D33" s="6" t="s">
        <v>12</v>
      </c>
      <c r="E33" s="6">
        <v>50</v>
      </c>
      <c r="F33" s="7"/>
      <c r="G33" s="51"/>
      <c r="H33" s="7">
        <f t="shared" si="0"/>
        <v>0</v>
      </c>
      <c r="I33" s="7">
        <f t="shared" si="1"/>
        <v>0</v>
      </c>
      <c r="J33" s="7">
        <f t="shared" si="2"/>
        <v>0</v>
      </c>
      <c r="K33" s="79" t="s">
        <v>39</v>
      </c>
    </row>
    <row r="34" spans="1:11" ht="15.75">
      <c r="A34" s="3">
        <v>29</v>
      </c>
      <c r="B34" s="6" t="s">
        <v>102</v>
      </c>
      <c r="C34" s="6"/>
      <c r="D34" s="6" t="s">
        <v>12</v>
      </c>
      <c r="E34" s="6">
        <v>10</v>
      </c>
      <c r="F34" s="7"/>
      <c r="G34" s="51"/>
      <c r="H34" s="7">
        <f t="shared" si="0"/>
        <v>0</v>
      </c>
      <c r="I34" s="7">
        <f t="shared" si="1"/>
        <v>0</v>
      </c>
      <c r="J34" s="7">
        <f t="shared" si="2"/>
        <v>0</v>
      </c>
      <c r="K34" s="79" t="s">
        <v>39</v>
      </c>
    </row>
    <row r="35" spans="1:11" ht="15.75">
      <c r="A35" s="3">
        <v>30</v>
      </c>
      <c r="B35" s="6" t="s">
        <v>103</v>
      </c>
      <c r="C35" s="6"/>
      <c r="D35" s="6" t="s">
        <v>12</v>
      </c>
      <c r="E35" s="6">
        <v>10</v>
      </c>
      <c r="F35" s="7"/>
      <c r="G35" s="51"/>
      <c r="H35" s="7">
        <f t="shared" si="0"/>
        <v>0</v>
      </c>
      <c r="I35" s="7">
        <f t="shared" si="1"/>
        <v>0</v>
      </c>
      <c r="J35" s="7">
        <f t="shared" si="2"/>
        <v>0</v>
      </c>
      <c r="K35" s="79" t="s">
        <v>39</v>
      </c>
    </row>
    <row r="36" spans="1:11" ht="15.75">
      <c r="A36" s="3">
        <v>31</v>
      </c>
      <c r="B36" s="6" t="s">
        <v>104</v>
      </c>
      <c r="C36" s="6"/>
      <c r="D36" s="6" t="s">
        <v>12</v>
      </c>
      <c r="E36" s="6">
        <v>40</v>
      </c>
      <c r="F36" s="7"/>
      <c r="G36" s="51"/>
      <c r="H36" s="7">
        <f t="shared" si="0"/>
        <v>0</v>
      </c>
      <c r="I36" s="7">
        <f t="shared" si="1"/>
        <v>0</v>
      </c>
      <c r="J36" s="7">
        <f t="shared" si="2"/>
        <v>0</v>
      </c>
      <c r="K36" s="79" t="s">
        <v>39</v>
      </c>
    </row>
    <row r="37" spans="1:11" ht="15.75">
      <c r="A37" s="3">
        <v>32</v>
      </c>
      <c r="B37" s="6" t="s">
        <v>105</v>
      </c>
      <c r="C37" s="6"/>
      <c r="D37" s="6" t="s">
        <v>12</v>
      </c>
      <c r="E37" s="6">
        <v>10</v>
      </c>
      <c r="F37" s="7"/>
      <c r="G37" s="51"/>
      <c r="H37" s="7">
        <f t="shared" si="0"/>
        <v>0</v>
      </c>
      <c r="I37" s="7">
        <f t="shared" si="1"/>
        <v>0</v>
      </c>
      <c r="J37" s="7">
        <f t="shared" si="2"/>
        <v>0</v>
      </c>
      <c r="K37" s="79" t="s">
        <v>39</v>
      </c>
    </row>
    <row r="38" spans="1:11" ht="15.75">
      <c r="A38" s="3">
        <v>33</v>
      </c>
      <c r="B38" s="6" t="s">
        <v>106</v>
      </c>
      <c r="C38" s="6"/>
      <c r="D38" s="6" t="s">
        <v>12</v>
      </c>
      <c r="E38" s="6">
        <v>10</v>
      </c>
      <c r="F38" s="7"/>
      <c r="G38" s="51"/>
      <c r="H38" s="7">
        <f t="shared" si="0"/>
        <v>0</v>
      </c>
      <c r="I38" s="7">
        <f t="shared" si="1"/>
        <v>0</v>
      </c>
      <c r="J38" s="7">
        <f t="shared" si="2"/>
        <v>0</v>
      </c>
      <c r="K38" s="79" t="s">
        <v>39</v>
      </c>
    </row>
    <row r="39" spans="1:11" ht="15.75">
      <c r="A39" s="3">
        <v>34</v>
      </c>
      <c r="B39" s="6" t="s">
        <v>107</v>
      </c>
      <c r="C39" s="6"/>
      <c r="D39" s="6" t="s">
        <v>12</v>
      </c>
      <c r="E39" s="6">
        <v>10</v>
      </c>
      <c r="F39" s="7"/>
      <c r="G39" s="51"/>
      <c r="H39" s="7">
        <f t="shared" si="0"/>
        <v>0</v>
      </c>
      <c r="I39" s="7">
        <f t="shared" si="1"/>
        <v>0</v>
      </c>
      <c r="J39" s="7">
        <f t="shared" si="2"/>
        <v>0</v>
      </c>
      <c r="K39" s="79" t="s">
        <v>39</v>
      </c>
    </row>
    <row r="40" spans="1:11" ht="31.5">
      <c r="A40" s="3">
        <v>35</v>
      </c>
      <c r="B40" s="5" t="s">
        <v>108</v>
      </c>
      <c r="C40" s="6"/>
      <c r="D40" s="6" t="s">
        <v>12</v>
      </c>
      <c r="E40" s="6">
        <v>70</v>
      </c>
      <c r="F40" s="7"/>
      <c r="G40" s="51"/>
      <c r="H40" s="7">
        <f t="shared" si="0"/>
        <v>0</v>
      </c>
      <c r="I40" s="7">
        <f t="shared" si="1"/>
        <v>0</v>
      </c>
      <c r="J40" s="7">
        <f t="shared" si="2"/>
        <v>0</v>
      </c>
      <c r="K40" s="79" t="s">
        <v>39</v>
      </c>
    </row>
    <row r="41" spans="1:11" ht="15.75">
      <c r="A41" s="3">
        <v>36</v>
      </c>
      <c r="B41" s="6" t="s">
        <v>109</v>
      </c>
      <c r="C41" s="6"/>
      <c r="D41" s="6" t="s">
        <v>12</v>
      </c>
      <c r="E41" s="6">
        <v>100</v>
      </c>
      <c r="F41" s="7"/>
      <c r="G41" s="51"/>
      <c r="H41" s="7">
        <f t="shared" si="0"/>
        <v>0</v>
      </c>
      <c r="I41" s="7">
        <f t="shared" si="1"/>
        <v>0</v>
      </c>
      <c r="J41" s="7">
        <f t="shared" si="2"/>
        <v>0</v>
      </c>
      <c r="K41" s="79" t="s">
        <v>39</v>
      </c>
    </row>
    <row r="42" spans="1:11" ht="31.5">
      <c r="A42" s="3">
        <v>37</v>
      </c>
      <c r="B42" s="5" t="s">
        <v>110</v>
      </c>
      <c r="C42" s="5"/>
      <c r="D42" s="6" t="s">
        <v>12</v>
      </c>
      <c r="E42" s="6">
        <v>500</v>
      </c>
      <c r="F42" s="7"/>
      <c r="G42" s="51"/>
      <c r="H42" s="7">
        <f t="shared" si="0"/>
        <v>0</v>
      </c>
      <c r="I42" s="7">
        <f t="shared" si="1"/>
        <v>0</v>
      </c>
      <c r="J42" s="7">
        <f t="shared" si="2"/>
        <v>0</v>
      </c>
      <c r="K42" s="79" t="s">
        <v>39</v>
      </c>
    </row>
    <row r="43" spans="1:11" ht="15.75">
      <c r="A43" s="3">
        <v>38</v>
      </c>
      <c r="B43" s="6" t="s">
        <v>111</v>
      </c>
      <c r="C43" s="6"/>
      <c r="D43" s="6" t="s">
        <v>12</v>
      </c>
      <c r="E43" s="6">
        <v>100</v>
      </c>
      <c r="F43" s="7"/>
      <c r="G43" s="51"/>
      <c r="H43" s="7">
        <f t="shared" si="0"/>
        <v>0</v>
      </c>
      <c r="I43" s="7">
        <f t="shared" si="1"/>
        <v>0</v>
      </c>
      <c r="J43" s="7">
        <f t="shared" si="2"/>
        <v>0</v>
      </c>
      <c r="K43" s="79" t="s">
        <v>39</v>
      </c>
    </row>
    <row r="44" spans="1:11" ht="15.75">
      <c r="A44" s="3">
        <v>39</v>
      </c>
      <c r="B44" s="6" t="s">
        <v>112</v>
      </c>
      <c r="C44" s="6"/>
      <c r="D44" s="6" t="s">
        <v>12</v>
      </c>
      <c r="E44" s="6">
        <v>100</v>
      </c>
      <c r="F44" s="7"/>
      <c r="G44" s="51"/>
      <c r="H44" s="7">
        <f t="shared" si="0"/>
        <v>0</v>
      </c>
      <c r="I44" s="7">
        <f t="shared" si="1"/>
        <v>0</v>
      </c>
      <c r="J44" s="7">
        <f t="shared" si="2"/>
        <v>0</v>
      </c>
      <c r="K44" s="79" t="s">
        <v>39</v>
      </c>
    </row>
    <row r="45" spans="1:11" ht="31.5">
      <c r="A45" s="3">
        <v>40</v>
      </c>
      <c r="B45" s="5" t="s">
        <v>113</v>
      </c>
      <c r="C45" s="5"/>
      <c r="D45" s="6" t="s">
        <v>12</v>
      </c>
      <c r="E45" s="6">
        <v>500</v>
      </c>
      <c r="F45" s="7"/>
      <c r="G45" s="51"/>
      <c r="H45" s="7">
        <f t="shared" si="0"/>
        <v>0</v>
      </c>
      <c r="I45" s="7">
        <f t="shared" si="1"/>
        <v>0</v>
      </c>
      <c r="J45" s="7">
        <f t="shared" si="2"/>
        <v>0</v>
      </c>
      <c r="K45" s="79" t="s">
        <v>39</v>
      </c>
    </row>
    <row r="46" spans="1:11" ht="31.5">
      <c r="A46" s="3">
        <v>41</v>
      </c>
      <c r="B46" s="5" t="s">
        <v>114</v>
      </c>
      <c r="C46" s="5"/>
      <c r="D46" s="6" t="s">
        <v>12</v>
      </c>
      <c r="E46" s="6">
        <v>50</v>
      </c>
      <c r="F46" s="7"/>
      <c r="G46" s="51"/>
      <c r="H46" s="7">
        <f t="shared" si="0"/>
        <v>0</v>
      </c>
      <c r="I46" s="7">
        <f t="shared" si="1"/>
        <v>0</v>
      </c>
      <c r="J46" s="7">
        <f t="shared" si="2"/>
        <v>0</v>
      </c>
      <c r="K46" s="79" t="s">
        <v>39</v>
      </c>
    </row>
    <row r="47" spans="1:11" ht="31.5">
      <c r="A47" s="3">
        <v>42</v>
      </c>
      <c r="B47" s="5" t="s">
        <v>115</v>
      </c>
      <c r="C47" s="5"/>
      <c r="D47" s="6" t="s">
        <v>12</v>
      </c>
      <c r="E47" s="6">
        <v>100</v>
      </c>
      <c r="F47" s="7"/>
      <c r="G47" s="51"/>
      <c r="H47" s="7">
        <f t="shared" si="0"/>
        <v>0</v>
      </c>
      <c r="I47" s="7">
        <f t="shared" si="1"/>
        <v>0</v>
      </c>
      <c r="J47" s="7">
        <f t="shared" si="2"/>
        <v>0</v>
      </c>
      <c r="K47" s="79" t="s">
        <v>39</v>
      </c>
    </row>
    <row r="48" spans="1:11" ht="189" customHeight="1">
      <c r="A48" s="3">
        <v>43</v>
      </c>
      <c r="B48" s="49" t="s">
        <v>116</v>
      </c>
      <c r="C48" s="5"/>
      <c r="D48" s="6" t="s">
        <v>12</v>
      </c>
      <c r="E48" s="6">
        <v>4</v>
      </c>
      <c r="F48" s="50"/>
      <c r="G48" s="51"/>
      <c r="H48" s="7">
        <f t="shared" si="0"/>
        <v>0</v>
      </c>
      <c r="I48" s="7">
        <f t="shared" si="1"/>
        <v>0</v>
      </c>
      <c r="J48" s="7">
        <f t="shared" si="2"/>
        <v>0</v>
      </c>
      <c r="K48" s="79" t="s">
        <v>39</v>
      </c>
    </row>
    <row r="49" spans="1:11" ht="237.75" customHeight="1">
      <c r="A49" s="3">
        <v>44</v>
      </c>
      <c r="B49" s="49" t="s">
        <v>117</v>
      </c>
      <c r="C49" s="5"/>
      <c r="D49" s="6" t="s">
        <v>12</v>
      </c>
      <c r="E49" s="6">
        <v>6</v>
      </c>
      <c r="F49" s="50"/>
      <c r="G49" s="51"/>
      <c r="H49" s="7">
        <f t="shared" si="0"/>
        <v>0</v>
      </c>
      <c r="I49" s="7">
        <f t="shared" si="1"/>
        <v>0</v>
      </c>
      <c r="J49" s="7">
        <f t="shared" si="2"/>
        <v>0</v>
      </c>
      <c r="K49" s="79" t="s">
        <v>39</v>
      </c>
    </row>
    <row r="50" spans="1:11" ht="305.25" customHeight="1">
      <c r="A50" s="3">
        <v>45</v>
      </c>
      <c r="B50" s="49" t="s">
        <v>118</v>
      </c>
      <c r="C50" s="5"/>
      <c r="D50" s="6" t="s">
        <v>12</v>
      </c>
      <c r="E50" s="6">
        <v>4</v>
      </c>
      <c r="F50" s="50"/>
      <c r="G50" s="51"/>
      <c r="H50" s="7">
        <f t="shared" si="0"/>
        <v>0</v>
      </c>
      <c r="I50" s="7">
        <f t="shared" si="1"/>
        <v>0</v>
      </c>
      <c r="J50" s="7">
        <f t="shared" si="2"/>
        <v>0</v>
      </c>
      <c r="K50" s="79" t="s">
        <v>39</v>
      </c>
    </row>
    <row r="51" spans="1:11" ht="62.25" customHeight="1">
      <c r="A51" s="3">
        <v>46</v>
      </c>
      <c r="B51" s="49" t="s">
        <v>119</v>
      </c>
      <c r="C51" s="5"/>
      <c r="D51" s="6" t="s">
        <v>12</v>
      </c>
      <c r="E51" s="6">
        <v>6</v>
      </c>
      <c r="F51" s="50"/>
      <c r="G51" s="51"/>
      <c r="H51" s="7">
        <f t="shared" si="0"/>
        <v>0</v>
      </c>
      <c r="I51" s="7">
        <f t="shared" si="1"/>
        <v>0</v>
      </c>
      <c r="J51" s="7">
        <f t="shared" si="2"/>
        <v>0</v>
      </c>
      <c r="K51" s="79" t="s">
        <v>39</v>
      </c>
    </row>
    <row r="52" spans="1:11" ht="219.75" customHeight="1">
      <c r="A52" s="3">
        <v>47</v>
      </c>
      <c r="B52" s="49" t="s">
        <v>120</v>
      </c>
      <c r="C52" s="5"/>
      <c r="D52" s="6" t="s">
        <v>12</v>
      </c>
      <c r="E52" s="6">
        <v>8</v>
      </c>
      <c r="F52" s="50"/>
      <c r="G52" s="51"/>
      <c r="H52" s="7">
        <f t="shared" si="0"/>
        <v>0</v>
      </c>
      <c r="I52" s="7">
        <f t="shared" si="1"/>
        <v>0</v>
      </c>
      <c r="J52" s="7">
        <f t="shared" si="2"/>
        <v>0</v>
      </c>
      <c r="K52" s="79" t="s">
        <v>39</v>
      </c>
    </row>
    <row r="53" spans="1:11" ht="301.5" customHeight="1">
      <c r="A53" s="3">
        <v>48</v>
      </c>
      <c r="B53" s="52" t="s">
        <v>121</v>
      </c>
      <c r="C53" s="5"/>
      <c r="D53" s="6" t="s">
        <v>12</v>
      </c>
      <c r="E53" s="6">
        <v>4</v>
      </c>
      <c r="F53" s="50"/>
      <c r="G53" s="51"/>
      <c r="H53" s="7">
        <f t="shared" si="0"/>
        <v>0</v>
      </c>
      <c r="I53" s="7">
        <f t="shared" si="1"/>
        <v>0</v>
      </c>
      <c r="J53" s="7">
        <f t="shared" si="2"/>
        <v>0</v>
      </c>
      <c r="K53" s="79" t="s">
        <v>39</v>
      </c>
    </row>
    <row r="54" spans="1:11" ht="15.75">
      <c r="A54" s="6"/>
      <c r="B54" s="39" t="s">
        <v>14</v>
      </c>
      <c r="C54" s="8"/>
      <c r="D54" s="8"/>
      <c r="E54" s="8"/>
      <c r="F54" s="35"/>
      <c r="G54" s="95"/>
      <c r="H54" s="8"/>
      <c r="I54" s="7">
        <f>SUM(I6:I53)</f>
        <v>0</v>
      </c>
      <c r="J54" s="7">
        <f>SUM(J6:J53)</f>
        <v>0</v>
      </c>
      <c r="K54" s="80"/>
    </row>
    <row r="55" spans="8:9" ht="12.75">
      <c r="H55" t="s">
        <v>147</v>
      </c>
      <c r="I55" s="89">
        <f>J54-I54</f>
        <v>0</v>
      </c>
    </row>
  </sheetData>
  <mergeCells count="1">
    <mergeCell ref="A3:K3"/>
  </mergeCells>
  <printOptions/>
  <pageMargins left="0.75" right="0.75" top="1" bottom="1" header="0.5" footer="0.5"/>
  <pageSetup orientation="landscape" paperSize="9" scale="94" r:id="rId1"/>
</worksheet>
</file>

<file path=xl/worksheets/sheet12.xml><?xml version="1.0" encoding="utf-8"?>
<worksheet xmlns="http://schemas.openxmlformats.org/spreadsheetml/2006/main" xmlns:r="http://schemas.openxmlformats.org/officeDocument/2006/relationships">
  <dimension ref="A2:K18"/>
  <sheetViews>
    <sheetView workbookViewId="0" topLeftCell="A13">
      <selection activeCell="I32" sqref="I32"/>
    </sheetView>
  </sheetViews>
  <sheetFormatPr defaultColWidth="9.00390625" defaultRowHeight="12.75"/>
  <cols>
    <col min="2" max="2" width="31.875" style="0" customWidth="1"/>
    <col min="3" max="3" width="18.25390625" style="0" customWidth="1"/>
    <col min="4" max="4" width="5.75390625" style="0" customWidth="1"/>
    <col min="5" max="5" width="5.125" style="0" customWidth="1"/>
    <col min="7" max="7" width="8.25390625" style="88" customWidth="1"/>
    <col min="11" max="11" width="14.875" style="0" customWidth="1"/>
  </cols>
  <sheetData>
    <row r="2" ht="12.75">
      <c r="H2" t="s">
        <v>168</v>
      </c>
    </row>
    <row r="3" spans="1:11" ht="22.5">
      <c r="A3" s="103" t="s">
        <v>143</v>
      </c>
      <c r="B3" s="103"/>
      <c r="C3" s="103"/>
      <c r="D3" s="103"/>
      <c r="E3" s="103"/>
      <c r="F3" s="103"/>
      <c r="G3" s="103"/>
      <c r="H3" s="103"/>
      <c r="I3" s="103"/>
      <c r="J3" s="103"/>
      <c r="K3" s="103"/>
    </row>
    <row r="4" spans="1:11" ht="15.75">
      <c r="A4" s="1"/>
      <c r="B4" s="1"/>
      <c r="C4" s="1"/>
      <c r="D4" s="1"/>
      <c r="E4" s="1"/>
      <c r="F4" s="1"/>
      <c r="G4" s="93"/>
      <c r="H4" s="1"/>
      <c r="I4" s="1"/>
      <c r="J4" s="1"/>
      <c r="K4" s="1"/>
    </row>
    <row r="5" spans="1:11" ht="15.75">
      <c r="A5" s="1"/>
      <c r="B5" s="1"/>
      <c r="C5" s="1"/>
      <c r="D5" s="1"/>
      <c r="E5" s="1"/>
      <c r="F5" s="1"/>
      <c r="G5" s="93"/>
      <c r="H5" s="1"/>
      <c r="I5" s="1"/>
      <c r="J5" s="1"/>
      <c r="K5" s="1"/>
    </row>
    <row r="6" spans="1:11" ht="31.5">
      <c r="A6" s="3" t="s">
        <v>0</v>
      </c>
      <c r="B6" s="3" t="s">
        <v>1</v>
      </c>
      <c r="C6" s="4" t="s">
        <v>36</v>
      </c>
      <c r="D6" s="3" t="s">
        <v>2</v>
      </c>
      <c r="E6" s="3" t="s">
        <v>4</v>
      </c>
      <c r="F6" s="4" t="s">
        <v>15</v>
      </c>
      <c r="G6" s="96" t="s">
        <v>6</v>
      </c>
      <c r="H6" s="4" t="s">
        <v>7</v>
      </c>
      <c r="I6" s="4" t="s">
        <v>8</v>
      </c>
      <c r="J6" s="4" t="s">
        <v>9</v>
      </c>
      <c r="K6" s="3" t="s">
        <v>10</v>
      </c>
    </row>
    <row r="7" spans="1:11" ht="63">
      <c r="A7" s="3">
        <v>1</v>
      </c>
      <c r="B7" s="5" t="s">
        <v>122</v>
      </c>
      <c r="C7" s="6"/>
      <c r="D7" s="6" t="s">
        <v>12</v>
      </c>
      <c r="E7" s="6">
        <v>1</v>
      </c>
      <c r="F7" s="50"/>
      <c r="G7" s="51"/>
      <c r="H7" s="50">
        <f>F7*G7+F7</f>
        <v>0</v>
      </c>
      <c r="I7" s="50">
        <f>(E7*F7)</f>
        <v>0</v>
      </c>
      <c r="J7" s="50">
        <f>I7*G7+I7</f>
        <v>0</v>
      </c>
      <c r="K7" s="6" t="s">
        <v>39</v>
      </c>
    </row>
    <row r="8" spans="1:11" ht="47.25">
      <c r="A8" s="3">
        <v>2</v>
      </c>
      <c r="B8" s="5" t="s">
        <v>123</v>
      </c>
      <c r="C8" s="6"/>
      <c r="D8" s="6" t="s">
        <v>12</v>
      </c>
      <c r="E8" s="6">
        <v>5</v>
      </c>
      <c r="F8" s="50"/>
      <c r="G8" s="51"/>
      <c r="H8" s="50">
        <f aca="true" t="shared" si="0" ref="H8:H13">F8*G8+F8</f>
        <v>0</v>
      </c>
      <c r="I8" s="50">
        <f aca="true" t="shared" si="1" ref="I8:I13">(E8*F8)</f>
        <v>0</v>
      </c>
      <c r="J8" s="50">
        <f aca="true" t="shared" si="2" ref="J8:J13">I8*G8+I8</f>
        <v>0</v>
      </c>
      <c r="K8" s="6" t="s">
        <v>39</v>
      </c>
    </row>
    <row r="9" spans="1:11" ht="78.75">
      <c r="A9" s="3">
        <v>3</v>
      </c>
      <c r="B9" s="5" t="s">
        <v>124</v>
      </c>
      <c r="C9" s="6"/>
      <c r="D9" s="6" t="s">
        <v>12</v>
      </c>
      <c r="E9" s="6">
        <v>8</v>
      </c>
      <c r="F9" s="50"/>
      <c r="G9" s="51"/>
      <c r="H9" s="50">
        <f t="shared" si="0"/>
        <v>0</v>
      </c>
      <c r="I9" s="50">
        <f t="shared" si="1"/>
        <v>0</v>
      </c>
      <c r="J9" s="50">
        <f t="shared" si="2"/>
        <v>0</v>
      </c>
      <c r="K9" s="6" t="s">
        <v>39</v>
      </c>
    </row>
    <row r="10" spans="1:11" ht="78.75">
      <c r="A10" s="3">
        <v>4</v>
      </c>
      <c r="B10" s="5" t="s">
        <v>142</v>
      </c>
      <c r="C10" s="6"/>
      <c r="D10" s="6" t="s">
        <v>12</v>
      </c>
      <c r="E10" s="6">
        <v>3</v>
      </c>
      <c r="F10" s="50"/>
      <c r="G10" s="51"/>
      <c r="H10" s="50">
        <f t="shared" si="0"/>
        <v>0</v>
      </c>
      <c r="I10" s="50">
        <f t="shared" si="1"/>
        <v>0</v>
      </c>
      <c r="J10" s="50">
        <f t="shared" si="2"/>
        <v>0</v>
      </c>
      <c r="K10" s="6" t="s">
        <v>39</v>
      </c>
    </row>
    <row r="11" spans="1:11" ht="94.5">
      <c r="A11" s="3">
        <v>5</v>
      </c>
      <c r="B11" s="5" t="s">
        <v>125</v>
      </c>
      <c r="C11" s="5"/>
      <c r="D11" s="6" t="s">
        <v>12</v>
      </c>
      <c r="E11" s="6">
        <v>6</v>
      </c>
      <c r="F11" s="50"/>
      <c r="G11" s="51"/>
      <c r="H11" s="50">
        <f t="shared" si="0"/>
        <v>0</v>
      </c>
      <c r="I11" s="50">
        <f t="shared" si="1"/>
        <v>0</v>
      </c>
      <c r="J11" s="50">
        <f t="shared" si="2"/>
        <v>0</v>
      </c>
      <c r="K11" s="6" t="s">
        <v>39</v>
      </c>
    </row>
    <row r="12" spans="1:11" ht="157.5">
      <c r="A12" s="3">
        <v>6</v>
      </c>
      <c r="B12" s="49" t="s">
        <v>126</v>
      </c>
      <c r="C12" s="5"/>
      <c r="D12" s="6"/>
      <c r="E12" s="6">
        <v>4</v>
      </c>
      <c r="F12" s="50"/>
      <c r="G12" s="51"/>
      <c r="H12" s="50">
        <f t="shared" si="0"/>
        <v>0</v>
      </c>
      <c r="I12" s="50">
        <f t="shared" si="1"/>
        <v>0</v>
      </c>
      <c r="J12" s="50">
        <f t="shared" si="2"/>
        <v>0</v>
      </c>
      <c r="K12" s="6" t="s">
        <v>39</v>
      </c>
    </row>
    <row r="13" spans="1:11" ht="126">
      <c r="A13" s="3">
        <v>7</v>
      </c>
      <c r="B13" s="5" t="s">
        <v>127</v>
      </c>
      <c r="C13" s="5"/>
      <c r="D13" s="6" t="s">
        <v>12</v>
      </c>
      <c r="E13" s="6">
        <v>8</v>
      </c>
      <c r="F13" s="50"/>
      <c r="G13" s="51"/>
      <c r="H13" s="50">
        <f t="shared" si="0"/>
        <v>0</v>
      </c>
      <c r="I13" s="50">
        <f t="shared" si="1"/>
        <v>0</v>
      </c>
      <c r="J13" s="50">
        <f t="shared" si="2"/>
        <v>0</v>
      </c>
      <c r="K13" s="6" t="s">
        <v>39</v>
      </c>
    </row>
    <row r="14" spans="1:11" ht="15.75">
      <c r="A14" s="6"/>
      <c r="B14" s="39" t="s">
        <v>14</v>
      </c>
      <c r="C14" s="8"/>
      <c r="D14" s="8"/>
      <c r="E14" s="8"/>
      <c r="F14" s="53"/>
      <c r="G14" s="95"/>
      <c r="H14" s="53"/>
      <c r="I14" s="50">
        <f>SUM(I7:I13)</f>
        <v>0</v>
      </c>
      <c r="J14" s="50">
        <f>SUM(J7:J13)</f>
        <v>0</v>
      </c>
      <c r="K14" s="9"/>
    </row>
    <row r="15" spans="1:11" ht="15.75">
      <c r="A15" s="54"/>
      <c r="B15" s="54"/>
      <c r="C15" s="54"/>
      <c r="D15" s="54"/>
      <c r="E15" s="54"/>
      <c r="F15" s="55"/>
      <c r="G15" s="98"/>
      <c r="H15" s="55" t="s">
        <v>145</v>
      </c>
      <c r="I15" s="55"/>
      <c r="J15" s="50">
        <f>J14-I14</f>
        <v>0</v>
      </c>
      <c r="K15" s="54"/>
    </row>
    <row r="16" spans="1:11" ht="15.75">
      <c r="A16" s="56"/>
      <c r="B16" s="56"/>
      <c r="C16" s="56"/>
      <c r="D16" s="56"/>
      <c r="E16" s="56"/>
      <c r="F16" s="56"/>
      <c r="G16" s="99"/>
      <c r="H16" s="56"/>
      <c r="I16" s="56"/>
      <c r="J16" s="56"/>
      <c r="K16" s="56"/>
    </row>
    <row r="17" spans="1:11" ht="15.75">
      <c r="A17" s="56" t="s">
        <v>144</v>
      </c>
      <c r="B17" s="56"/>
      <c r="C17" s="56"/>
      <c r="D17" s="56"/>
      <c r="E17" s="56"/>
      <c r="F17" s="56"/>
      <c r="G17" s="99"/>
      <c r="H17" s="56"/>
      <c r="I17" s="56"/>
      <c r="K17" s="56"/>
    </row>
    <row r="18" spans="1:11" ht="15.75">
      <c r="A18" s="56" t="s">
        <v>128</v>
      </c>
      <c r="B18" s="56"/>
      <c r="C18" s="56"/>
      <c r="D18" s="56"/>
      <c r="E18" s="56"/>
      <c r="F18" s="56"/>
      <c r="G18" s="99"/>
      <c r="H18" s="56"/>
      <c r="I18" s="56"/>
      <c r="K18" s="56"/>
    </row>
  </sheetData>
  <mergeCells count="1">
    <mergeCell ref="A3:K3"/>
  </mergeCells>
  <printOptions/>
  <pageMargins left="0.75" right="0.75" top="1" bottom="1" header="0.5" footer="0.5"/>
  <pageSetup orientation="landscape" paperSize="9" r:id="rId1"/>
</worksheet>
</file>

<file path=xl/worksheets/sheet13.xml><?xml version="1.0" encoding="utf-8"?>
<worksheet xmlns="http://schemas.openxmlformats.org/spreadsheetml/2006/main" xmlns:r="http://schemas.openxmlformats.org/officeDocument/2006/relationships">
  <dimension ref="A1:K16"/>
  <sheetViews>
    <sheetView tabSelected="1" workbookViewId="0" topLeftCell="A1">
      <selection activeCell="F5" sqref="F5:G5"/>
    </sheetView>
  </sheetViews>
  <sheetFormatPr defaultColWidth="9.00390625" defaultRowHeight="12.75"/>
  <cols>
    <col min="1" max="1" width="7.00390625" style="0" customWidth="1"/>
    <col min="2" max="2" width="36.25390625" style="0" customWidth="1"/>
    <col min="3" max="3" width="9.625" style="0" customWidth="1"/>
    <col min="7" max="7" width="9.125" style="88" customWidth="1"/>
    <col min="11" max="11" width="14.125" style="0" customWidth="1"/>
  </cols>
  <sheetData>
    <row r="1" spans="1:11" ht="15.75">
      <c r="A1" s="1"/>
      <c r="B1" s="1"/>
      <c r="C1" s="1"/>
      <c r="D1" s="1"/>
      <c r="E1" s="1"/>
      <c r="F1" s="1"/>
      <c r="G1" s="93"/>
      <c r="H1" s="1"/>
      <c r="I1" s="1" t="s">
        <v>170</v>
      </c>
      <c r="J1" s="1"/>
      <c r="K1" s="1"/>
    </row>
    <row r="2" spans="1:11" ht="15.75">
      <c r="A2" s="1"/>
      <c r="B2" s="1"/>
      <c r="C2" s="1"/>
      <c r="D2" s="1"/>
      <c r="E2" s="1"/>
      <c r="F2" s="1"/>
      <c r="G2" s="93"/>
      <c r="H2" s="1"/>
      <c r="I2" s="1"/>
      <c r="J2" s="1"/>
      <c r="K2" s="1"/>
    </row>
    <row r="3" spans="1:11" ht="22.5">
      <c r="A3" s="1"/>
      <c r="B3" s="103" t="s">
        <v>169</v>
      </c>
      <c r="C3" s="103"/>
      <c r="D3" s="103"/>
      <c r="E3" s="103"/>
      <c r="F3" s="103"/>
      <c r="G3" s="103"/>
      <c r="H3" s="103"/>
      <c r="I3" s="103"/>
      <c r="J3" s="103"/>
      <c r="K3" s="1"/>
    </row>
    <row r="4" spans="1:11" ht="78.75">
      <c r="A4" s="3" t="s">
        <v>0</v>
      </c>
      <c r="B4" s="3" t="s">
        <v>1</v>
      </c>
      <c r="C4" s="4" t="s">
        <v>129</v>
      </c>
      <c r="D4" s="3" t="s">
        <v>2</v>
      </c>
      <c r="E4" s="3" t="s">
        <v>130</v>
      </c>
      <c r="F4" s="4" t="s">
        <v>15</v>
      </c>
      <c r="G4" s="96" t="s">
        <v>6</v>
      </c>
      <c r="H4" s="4" t="s">
        <v>7</v>
      </c>
      <c r="I4" s="4" t="s">
        <v>8</v>
      </c>
      <c r="J4" s="4" t="s">
        <v>9</v>
      </c>
      <c r="K4" s="4" t="s">
        <v>10</v>
      </c>
    </row>
    <row r="5" spans="1:11" ht="283.5">
      <c r="A5" s="3">
        <v>1</v>
      </c>
      <c r="B5" s="45" t="s">
        <v>131</v>
      </c>
      <c r="C5" s="4"/>
      <c r="D5" s="3" t="s">
        <v>42</v>
      </c>
      <c r="E5" s="3">
        <v>10</v>
      </c>
      <c r="F5" s="47"/>
      <c r="G5" s="96"/>
      <c r="H5" s="47">
        <f>F5*G5+F5</f>
        <v>0</v>
      </c>
      <c r="I5" s="57">
        <f>F5*E5</f>
        <v>0</v>
      </c>
      <c r="J5" s="57">
        <f>I5*G5+I5</f>
        <v>0</v>
      </c>
      <c r="K5" s="5" t="s">
        <v>39</v>
      </c>
    </row>
    <row r="6" spans="1:11" ht="236.25">
      <c r="A6" s="3">
        <v>2</v>
      </c>
      <c r="B6" s="5" t="s">
        <v>132</v>
      </c>
      <c r="C6" s="4"/>
      <c r="D6" s="3" t="s">
        <v>42</v>
      </c>
      <c r="E6" s="3">
        <v>5</v>
      </c>
      <c r="F6" s="47"/>
      <c r="G6" s="96"/>
      <c r="H6" s="47">
        <f aca="true" t="shared" si="0" ref="H6:H13">F6*G6+F6</f>
        <v>0</v>
      </c>
      <c r="I6" s="57">
        <f aca="true" t="shared" si="1" ref="I6:I13">F6*E6</f>
        <v>0</v>
      </c>
      <c r="J6" s="57">
        <f aca="true" t="shared" si="2" ref="J6:J13">I6*G6+I6</f>
        <v>0</v>
      </c>
      <c r="K6" s="5" t="s">
        <v>39</v>
      </c>
    </row>
    <row r="7" spans="1:11" ht="252">
      <c r="A7" s="3">
        <v>3</v>
      </c>
      <c r="B7" s="5" t="s">
        <v>133</v>
      </c>
      <c r="C7" s="4"/>
      <c r="D7" s="3" t="s">
        <v>42</v>
      </c>
      <c r="E7" s="3">
        <v>35</v>
      </c>
      <c r="F7" s="47"/>
      <c r="G7" s="96"/>
      <c r="H7" s="47">
        <f t="shared" si="0"/>
        <v>0</v>
      </c>
      <c r="I7" s="57">
        <f t="shared" si="1"/>
        <v>0</v>
      </c>
      <c r="J7" s="57">
        <f t="shared" si="2"/>
        <v>0</v>
      </c>
      <c r="K7" s="5" t="s">
        <v>39</v>
      </c>
    </row>
    <row r="8" spans="1:11" ht="126">
      <c r="A8" s="3">
        <v>4</v>
      </c>
      <c r="B8" s="5" t="s">
        <v>134</v>
      </c>
      <c r="C8" s="5"/>
      <c r="D8" s="4" t="s">
        <v>42</v>
      </c>
      <c r="E8" s="5">
        <v>10</v>
      </c>
      <c r="F8" s="34"/>
      <c r="G8" s="94"/>
      <c r="H8" s="47">
        <f t="shared" si="0"/>
        <v>0</v>
      </c>
      <c r="I8" s="57">
        <f t="shared" si="1"/>
        <v>0</v>
      </c>
      <c r="J8" s="57">
        <f t="shared" si="2"/>
        <v>0</v>
      </c>
      <c r="K8" s="5" t="s">
        <v>39</v>
      </c>
    </row>
    <row r="9" spans="1:11" ht="110.25">
      <c r="A9" s="3">
        <v>5</v>
      </c>
      <c r="B9" s="5" t="s">
        <v>135</v>
      </c>
      <c r="C9" s="5"/>
      <c r="D9" s="4" t="s">
        <v>42</v>
      </c>
      <c r="E9" s="5">
        <v>15</v>
      </c>
      <c r="F9" s="34"/>
      <c r="G9" s="94"/>
      <c r="H9" s="47">
        <f t="shared" si="0"/>
        <v>0</v>
      </c>
      <c r="I9" s="57">
        <f t="shared" si="1"/>
        <v>0</v>
      </c>
      <c r="J9" s="57">
        <f t="shared" si="2"/>
        <v>0</v>
      </c>
      <c r="K9" s="5" t="s">
        <v>39</v>
      </c>
    </row>
    <row r="10" spans="1:11" ht="110.25">
      <c r="A10" s="3">
        <v>6</v>
      </c>
      <c r="B10" s="5" t="s">
        <v>136</v>
      </c>
      <c r="C10" s="5"/>
      <c r="D10" s="4" t="s">
        <v>42</v>
      </c>
      <c r="E10" s="5">
        <v>6</v>
      </c>
      <c r="F10" s="34"/>
      <c r="G10" s="94"/>
      <c r="H10" s="47">
        <f t="shared" si="0"/>
        <v>0</v>
      </c>
      <c r="I10" s="57">
        <f t="shared" si="1"/>
        <v>0</v>
      </c>
      <c r="J10" s="57">
        <f t="shared" si="2"/>
        <v>0</v>
      </c>
      <c r="K10" s="5" t="s">
        <v>39</v>
      </c>
    </row>
    <row r="11" spans="1:11" ht="157.5">
      <c r="A11" s="3">
        <v>7</v>
      </c>
      <c r="B11" s="5" t="s">
        <v>137</v>
      </c>
      <c r="C11" s="5"/>
      <c r="D11" s="4" t="s">
        <v>42</v>
      </c>
      <c r="E11" s="5">
        <v>4</v>
      </c>
      <c r="F11" s="34"/>
      <c r="G11" s="94"/>
      <c r="H11" s="47">
        <f t="shared" si="0"/>
        <v>0</v>
      </c>
      <c r="I11" s="57">
        <f t="shared" si="1"/>
        <v>0</v>
      </c>
      <c r="J11" s="57">
        <f t="shared" si="2"/>
        <v>0</v>
      </c>
      <c r="K11" s="5" t="s">
        <v>39</v>
      </c>
    </row>
    <row r="12" spans="1:11" ht="126">
      <c r="A12" s="3">
        <v>8</v>
      </c>
      <c r="B12" s="5" t="s">
        <v>138</v>
      </c>
      <c r="C12" s="5"/>
      <c r="D12" s="4" t="s">
        <v>42</v>
      </c>
      <c r="E12" s="5">
        <v>8</v>
      </c>
      <c r="F12" s="34"/>
      <c r="G12" s="94"/>
      <c r="H12" s="47">
        <f t="shared" si="0"/>
        <v>0</v>
      </c>
      <c r="I12" s="57">
        <f t="shared" si="1"/>
        <v>0</v>
      </c>
      <c r="J12" s="57">
        <f t="shared" si="2"/>
        <v>0</v>
      </c>
      <c r="K12" s="5" t="s">
        <v>39</v>
      </c>
    </row>
    <row r="13" spans="1:11" ht="141.75">
      <c r="A13" s="3">
        <v>9</v>
      </c>
      <c r="B13" s="5" t="s">
        <v>139</v>
      </c>
      <c r="C13" s="5"/>
      <c r="D13" s="4" t="s">
        <v>42</v>
      </c>
      <c r="E13" s="5">
        <v>30</v>
      </c>
      <c r="F13" s="34"/>
      <c r="G13" s="94"/>
      <c r="H13" s="47">
        <f t="shared" si="0"/>
        <v>0</v>
      </c>
      <c r="I13" s="57">
        <f t="shared" si="1"/>
        <v>0</v>
      </c>
      <c r="J13" s="57">
        <f t="shared" si="2"/>
        <v>0</v>
      </c>
      <c r="K13" s="5" t="s">
        <v>39</v>
      </c>
    </row>
    <row r="14" spans="1:11" ht="15.75">
      <c r="A14" s="6"/>
      <c r="B14" s="39" t="s">
        <v>14</v>
      </c>
      <c r="C14" s="8"/>
      <c r="D14" s="8"/>
      <c r="E14" s="8"/>
      <c r="F14" s="35"/>
      <c r="G14" s="95"/>
      <c r="H14" s="35"/>
      <c r="I14" s="35">
        <f>SUM(I5:I13)</f>
        <v>0</v>
      </c>
      <c r="J14" s="35">
        <f>SUM(J5:J13)</f>
        <v>0</v>
      </c>
      <c r="K14" s="9"/>
    </row>
    <row r="15" spans="1:11" ht="15.75">
      <c r="A15" s="58"/>
      <c r="B15" s="58"/>
      <c r="C15" s="59"/>
      <c r="D15" s="58"/>
      <c r="E15" s="58"/>
      <c r="F15" s="58"/>
      <c r="G15" s="100"/>
      <c r="H15" s="58" t="s">
        <v>147</v>
      </c>
      <c r="I15" s="62">
        <f>J14-I14</f>
        <v>0</v>
      </c>
      <c r="J15" s="59"/>
      <c r="K15" s="59"/>
    </row>
    <row r="16" spans="1:11" ht="15.75">
      <c r="A16" s="60"/>
      <c r="B16" s="60" t="s">
        <v>140</v>
      </c>
      <c r="C16" s="60"/>
      <c r="D16" s="58"/>
      <c r="E16" s="58"/>
      <c r="F16" s="61"/>
      <c r="G16" s="100"/>
      <c r="H16" s="61"/>
      <c r="I16" s="62"/>
      <c r="J16" s="59"/>
      <c r="K16" s="59"/>
    </row>
  </sheetData>
  <mergeCells count="1">
    <mergeCell ref="B3:J3"/>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24"/>
  <sheetViews>
    <sheetView workbookViewId="0" topLeftCell="A16">
      <selection activeCell="F21" sqref="F21:G21"/>
    </sheetView>
  </sheetViews>
  <sheetFormatPr defaultColWidth="9.00390625" defaultRowHeight="12.75"/>
  <cols>
    <col min="1" max="1" width="4.00390625" style="0" customWidth="1"/>
    <col min="2" max="2" width="49.00390625" style="0" customWidth="1"/>
    <col min="3" max="3" width="13.75390625" style="0" customWidth="1"/>
    <col min="4" max="4" width="4.625" style="0" customWidth="1"/>
    <col min="5" max="5" width="4.875" style="0" customWidth="1"/>
    <col min="6" max="6" width="8.375" style="0" customWidth="1"/>
    <col min="7" max="7" width="4.625" style="88" customWidth="1"/>
    <col min="11" max="11" width="14.25390625" style="0" customWidth="1"/>
  </cols>
  <sheetData>
    <row r="1" spans="1:10" ht="15.75">
      <c r="A1" s="10"/>
      <c r="B1" s="10"/>
      <c r="C1" s="10"/>
      <c r="D1" s="10"/>
      <c r="E1" s="10"/>
      <c r="F1" s="10"/>
      <c r="G1" s="82"/>
      <c r="H1" s="10"/>
      <c r="I1" s="10"/>
      <c r="J1" s="10" t="s">
        <v>150</v>
      </c>
    </row>
    <row r="2" spans="1:10" ht="15.75">
      <c r="A2" s="10"/>
      <c r="B2" s="10"/>
      <c r="C2" s="10"/>
      <c r="D2" s="10"/>
      <c r="E2" s="10"/>
      <c r="F2" s="10"/>
      <c r="G2" s="82"/>
      <c r="H2" s="10"/>
      <c r="I2" s="10"/>
      <c r="J2" s="10"/>
    </row>
    <row r="3" spans="1:11" ht="22.5">
      <c r="A3" s="104" t="s">
        <v>149</v>
      </c>
      <c r="B3" s="104"/>
      <c r="C3" s="104"/>
      <c r="D3" s="104"/>
      <c r="E3" s="104"/>
      <c r="F3" s="104"/>
      <c r="G3" s="104"/>
      <c r="H3" s="104"/>
      <c r="I3" s="104"/>
      <c r="J3" s="104"/>
      <c r="K3" s="104"/>
    </row>
    <row r="4" spans="1:11" ht="63">
      <c r="A4" s="11" t="s">
        <v>0</v>
      </c>
      <c r="B4" s="12" t="s">
        <v>1</v>
      </c>
      <c r="C4" s="13" t="s">
        <v>3</v>
      </c>
      <c r="D4" s="11" t="s">
        <v>2</v>
      </c>
      <c r="E4" s="14" t="s">
        <v>4</v>
      </c>
      <c r="F4" s="15" t="s">
        <v>15</v>
      </c>
      <c r="G4" s="83" t="s">
        <v>6</v>
      </c>
      <c r="H4" s="15" t="s">
        <v>7</v>
      </c>
      <c r="I4" s="15" t="s">
        <v>8</v>
      </c>
      <c r="J4" s="15" t="s">
        <v>16</v>
      </c>
      <c r="K4" s="15" t="s">
        <v>10</v>
      </c>
    </row>
    <row r="5" spans="1:11" ht="79.5" customHeight="1">
      <c r="A5" s="16">
        <v>1</v>
      </c>
      <c r="B5" s="71" t="s">
        <v>17</v>
      </c>
      <c r="C5" s="17"/>
      <c r="D5" s="18" t="s">
        <v>12</v>
      </c>
      <c r="E5" s="17">
        <v>6</v>
      </c>
      <c r="F5" s="19"/>
      <c r="G5" s="84"/>
      <c r="H5" s="19">
        <f>F5*G5+F5</f>
        <v>0</v>
      </c>
      <c r="I5" s="19">
        <f>F5*E5</f>
        <v>0</v>
      </c>
      <c r="J5" s="19">
        <f>I5*G5+I5</f>
        <v>0</v>
      </c>
      <c r="K5" s="18" t="s">
        <v>13</v>
      </c>
    </row>
    <row r="6" spans="1:11" ht="63.75" customHeight="1">
      <c r="A6" s="16">
        <v>2</v>
      </c>
      <c r="B6" s="71" t="s">
        <v>18</v>
      </c>
      <c r="C6" s="17"/>
      <c r="D6" s="18" t="s">
        <v>12</v>
      </c>
      <c r="E6" s="17">
        <v>6</v>
      </c>
      <c r="F6" s="19"/>
      <c r="G6" s="84"/>
      <c r="H6" s="19">
        <f aca="true" t="shared" si="0" ref="H6:H21">F6*G6+F6</f>
        <v>0</v>
      </c>
      <c r="I6" s="19">
        <f aca="true" t="shared" si="1" ref="I6:I21">F6*E6</f>
        <v>0</v>
      </c>
      <c r="J6" s="19">
        <f aca="true" t="shared" si="2" ref="J6:J21">I6*G6+I6</f>
        <v>0</v>
      </c>
      <c r="K6" s="18" t="s">
        <v>13</v>
      </c>
    </row>
    <row r="7" spans="1:11" ht="25.5">
      <c r="A7" s="16">
        <v>3</v>
      </c>
      <c r="B7" s="71" t="s">
        <v>19</v>
      </c>
      <c r="C7" s="17"/>
      <c r="D7" s="18" t="s">
        <v>12</v>
      </c>
      <c r="E7" s="17">
        <v>12</v>
      </c>
      <c r="F7" s="19"/>
      <c r="G7" s="84"/>
      <c r="H7" s="19">
        <f t="shared" si="0"/>
        <v>0</v>
      </c>
      <c r="I7" s="19">
        <f t="shared" si="1"/>
        <v>0</v>
      </c>
      <c r="J7" s="19">
        <f t="shared" si="2"/>
        <v>0</v>
      </c>
      <c r="K7" s="18" t="s">
        <v>13</v>
      </c>
    </row>
    <row r="8" spans="1:11" ht="25.5">
      <c r="A8" s="16">
        <v>4</v>
      </c>
      <c r="B8" s="71" t="s">
        <v>20</v>
      </c>
      <c r="C8" s="17"/>
      <c r="D8" s="18" t="s">
        <v>12</v>
      </c>
      <c r="E8" s="17">
        <v>12</v>
      </c>
      <c r="F8" s="19"/>
      <c r="G8" s="84"/>
      <c r="H8" s="19">
        <f t="shared" si="0"/>
        <v>0</v>
      </c>
      <c r="I8" s="19">
        <f t="shared" si="1"/>
        <v>0</v>
      </c>
      <c r="J8" s="19">
        <f t="shared" si="2"/>
        <v>0</v>
      </c>
      <c r="K8" s="18" t="s">
        <v>13</v>
      </c>
    </row>
    <row r="9" spans="1:11" ht="15.75">
      <c r="A9" s="16">
        <v>5</v>
      </c>
      <c r="B9" s="71" t="s">
        <v>21</v>
      </c>
      <c r="C9" s="17"/>
      <c r="D9" s="18" t="s">
        <v>22</v>
      </c>
      <c r="E9" s="17">
        <v>65</v>
      </c>
      <c r="F9" s="19"/>
      <c r="G9" s="84"/>
      <c r="H9" s="19">
        <f t="shared" si="0"/>
        <v>0</v>
      </c>
      <c r="I9" s="19">
        <f t="shared" si="1"/>
        <v>0</v>
      </c>
      <c r="J9" s="19">
        <f t="shared" si="2"/>
        <v>0</v>
      </c>
      <c r="K9" s="18" t="s">
        <v>23</v>
      </c>
    </row>
    <row r="10" spans="1:11" ht="25.5">
      <c r="A10" s="16">
        <v>6</v>
      </c>
      <c r="B10" s="65" t="s">
        <v>24</v>
      </c>
      <c r="C10" s="20"/>
      <c r="D10" s="15" t="s">
        <v>12</v>
      </c>
      <c r="E10" s="20">
        <v>30</v>
      </c>
      <c r="F10" s="19"/>
      <c r="G10" s="84"/>
      <c r="H10" s="19">
        <f t="shared" si="0"/>
        <v>0</v>
      </c>
      <c r="I10" s="19">
        <f t="shared" si="1"/>
        <v>0</v>
      </c>
      <c r="J10" s="19">
        <f t="shared" si="2"/>
        <v>0</v>
      </c>
      <c r="K10" s="18" t="s">
        <v>13</v>
      </c>
    </row>
    <row r="11" spans="1:11" ht="25.5">
      <c r="A11" s="16">
        <v>7</v>
      </c>
      <c r="B11" s="65" t="s">
        <v>25</v>
      </c>
      <c r="C11" s="20"/>
      <c r="D11" s="20" t="s">
        <v>12</v>
      </c>
      <c r="E11" s="20">
        <v>65</v>
      </c>
      <c r="F11" s="21"/>
      <c r="G11" s="84"/>
      <c r="H11" s="19">
        <f t="shared" si="0"/>
        <v>0</v>
      </c>
      <c r="I11" s="19">
        <f t="shared" si="1"/>
        <v>0</v>
      </c>
      <c r="J11" s="19">
        <f t="shared" si="2"/>
        <v>0</v>
      </c>
      <c r="K11" s="18" t="s">
        <v>13</v>
      </c>
    </row>
    <row r="12" spans="1:11" ht="96" customHeight="1">
      <c r="A12" s="11">
        <v>8</v>
      </c>
      <c r="B12" s="65" t="s">
        <v>26</v>
      </c>
      <c r="C12" s="20"/>
      <c r="D12" s="20" t="s">
        <v>12</v>
      </c>
      <c r="E12" s="20">
        <v>15</v>
      </c>
      <c r="F12" s="21"/>
      <c r="G12" s="85"/>
      <c r="H12" s="19">
        <f t="shared" si="0"/>
        <v>0</v>
      </c>
      <c r="I12" s="19">
        <f t="shared" si="1"/>
        <v>0</v>
      </c>
      <c r="J12" s="19">
        <f t="shared" si="2"/>
        <v>0</v>
      </c>
      <c r="K12" s="18" t="s">
        <v>13</v>
      </c>
    </row>
    <row r="13" spans="1:11" ht="25.5">
      <c r="A13" s="16">
        <v>9</v>
      </c>
      <c r="B13" s="65" t="s">
        <v>27</v>
      </c>
      <c r="C13" s="20"/>
      <c r="D13" s="20" t="s">
        <v>12</v>
      </c>
      <c r="E13" s="20">
        <v>6</v>
      </c>
      <c r="F13" s="21"/>
      <c r="G13" s="85"/>
      <c r="H13" s="19">
        <f t="shared" si="0"/>
        <v>0</v>
      </c>
      <c r="I13" s="19">
        <f t="shared" si="1"/>
        <v>0</v>
      </c>
      <c r="J13" s="19">
        <f t="shared" si="2"/>
        <v>0</v>
      </c>
      <c r="K13" s="18" t="s">
        <v>13</v>
      </c>
    </row>
    <row r="14" spans="1:11" ht="25.5">
      <c r="A14" s="11">
        <v>10</v>
      </c>
      <c r="B14" s="65" t="s">
        <v>28</v>
      </c>
      <c r="C14" s="20"/>
      <c r="D14" s="20" t="s">
        <v>12</v>
      </c>
      <c r="E14" s="20">
        <v>5</v>
      </c>
      <c r="F14" s="21"/>
      <c r="G14" s="85"/>
      <c r="H14" s="19">
        <f t="shared" si="0"/>
        <v>0</v>
      </c>
      <c r="I14" s="19">
        <f t="shared" si="1"/>
        <v>0</v>
      </c>
      <c r="J14" s="19">
        <f t="shared" si="2"/>
        <v>0</v>
      </c>
      <c r="K14" s="18" t="s">
        <v>13</v>
      </c>
    </row>
    <row r="15" spans="1:11" ht="25.5">
      <c r="A15" s="16">
        <v>11</v>
      </c>
      <c r="B15" s="72" t="s">
        <v>29</v>
      </c>
      <c r="C15" s="22"/>
      <c r="D15" s="17" t="s">
        <v>12</v>
      </c>
      <c r="E15" s="17">
        <v>20</v>
      </c>
      <c r="F15" s="19"/>
      <c r="G15" s="84"/>
      <c r="H15" s="19">
        <f t="shared" si="0"/>
        <v>0</v>
      </c>
      <c r="I15" s="19">
        <f t="shared" si="1"/>
        <v>0</v>
      </c>
      <c r="J15" s="19">
        <f t="shared" si="2"/>
        <v>0</v>
      </c>
      <c r="K15" s="18" t="s">
        <v>13</v>
      </c>
    </row>
    <row r="16" spans="1:11" ht="15.75">
      <c r="A16" s="16">
        <v>12</v>
      </c>
      <c r="B16" s="72" t="s">
        <v>30</v>
      </c>
      <c r="C16" s="22"/>
      <c r="D16" s="17" t="s">
        <v>12</v>
      </c>
      <c r="E16" s="17">
        <v>15</v>
      </c>
      <c r="F16" s="19"/>
      <c r="G16" s="84"/>
      <c r="H16" s="19">
        <f t="shared" si="0"/>
        <v>0</v>
      </c>
      <c r="I16" s="19">
        <f t="shared" si="1"/>
        <v>0</v>
      </c>
      <c r="J16" s="19">
        <f t="shared" si="2"/>
        <v>0</v>
      </c>
      <c r="K16" s="18" t="s">
        <v>13</v>
      </c>
    </row>
    <row r="17" spans="1:11" ht="15.75">
      <c r="A17" s="16">
        <v>13</v>
      </c>
      <c r="B17" s="72" t="s">
        <v>31</v>
      </c>
      <c r="C17" s="22"/>
      <c r="D17" s="17" t="s">
        <v>12</v>
      </c>
      <c r="E17" s="17">
        <v>3</v>
      </c>
      <c r="F17" s="19"/>
      <c r="G17" s="84"/>
      <c r="H17" s="19">
        <f t="shared" si="0"/>
        <v>0</v>
      </c>
      <c r="I17" s="19">
        <f t="shared" si="1"/>
        <v>0</v>
      </c>
      <c r="J17" s="19">
        <f t="shared" si="2"/>
        <v>0</v>
      </c>
      <c r="K17" s="18" t="s">
        <v>13</v>
      </c>
    </row>
    <row r="18" spans="1:11" ht="25.5">
      <c r="A18" s="16">
        <v>14</v>
      </c>
      <c r="B18" s="72" t="s">
        <v>32</v>
      </c>
      <c r="C18" s="22"/>
      <c r="D18" s="17" t="s">
        <v>12</v>
      </c>
      <c r="E18" s="17">
        <v>20</v>
      </c>
      <c r="F18" s="19"/>
      <c r="G18" s="84"/>
      <c r="H18" s="19">
        <f t="shared" si="0"/>
        <v>0</v>
      </c>
      <c r="I18" s="19">
        <f t="shared" si="1"/>
        <v>0</v>
      </c>
      <c r="J18" s="19">
        <f t="shared" si="2"/>
        <v>0</v>
      </c>
      <c r="K18" s="18" t="s">
        <v>13</v>
      </c>
    </row>
    <row r="19" spans="1:11" ht="38.25">
      <c r="A19" s="16">
        <v>15</v>
      </c>
      <c r="B19" s="72" t="s">
        <v>33</v>
      </c>
      <c r="C19" s="22"/>
      <c r="D19" s="17" t="s">
        <v>12</v>
      </c>
      <c r="E19" s="17">
        <v>6</v>
      </c>
      <c r="F19" s="19"/>
      <c r="G19" s="84"/>
      <c r="H19" s="19">
        <f t="shared" si="0"/>
        <v>0</v>
      </c>
      <c r="I19" s="19">
        <f t="shared" si="1"/>
        <v>0</v>
      </c>
      <c r="J19" s="19">
        <f t="shared" si="2"/>
        <v>0</v>
      </c>
      <c r="K19" s="18" t="s">
        <v>13</v>
      </c>
    </row>
    <row r="20" spans="1:11" ht="15.75">
      <c r="A20" s="16">
        <v>16</v>
      </c>
      <c r="B20" s="65" t="s">
        <v>34</v>
      </c>
      <c r="C20" s="20"/>
      <c r="D20" s="20" t="s">
        <v>12</v>
      </c>
      <c r="E20" s="20">
        <v>18</v>
      </c>
      <c r="F20" s="21"/>
      <c r="G20" s="85"/>
      <c r="H20" s="19">
        <f t="shared" si="0"/>
        <v>0</v>
      </c>
      <c r="I20" s="19">
        <f t="shared" si="1"/>
        <v>0</v>
      </c>
      <c r="J20" s="19">
        <f t="shared" si="2"/>
        <v>0</v>
      </c>
      <c r="K20" s="18" t="s">
        <v>13</v>
      </c>
    </row>
    <row r="21" spans="1:11" ht="266.25" customHeight="1">
      <c r="A21" s="11">
        <v>17</v>
      </c>
      <c r="B21" s="70" t="s">
        <v>35</v>
      </c>
      <c r="C21" s="20"/>
      <c r="D21" s="20" t="s">
        <v>12</v>
      </c>
      <c r="E21" s="20">
        <v>3</v>
      </c>
      <c r="F21" s="21"/>
      <c r="G21" s="85"/>
      <c r="H21" s="19">
        <f t="shared" si="0"/>
        <v>0</v>
      </c>
      <c r="I21" s="19">
        <f t="shared" si="1"/>
        <v>0</v>
      </c>
      <c r="J21" s="19">
        <f t="shared" si="2"/>
        <v>0</v>
      </c>
      <c r="K21" s="18" t="s">
        <v>13</v>
      </c>
    </row>
    <row r="22" spans="1:11" ht="44.25" customHeight="1">
      <c r="A22" s="11"/>
      <c r="B22" s="66" t="s">
        <v>172</v>
      </c>
      <c r="C22" s="67"/>
      <c r="D22" s="67"/>
      <c r="E22" s="67"/>
      <c r="F22" s="68"/>
      <c r="G22" s="86"/>
      <c r="H22" s="69"/>
      <c r="I22" s="69"/>
      <c r="J22" s="69"/>
      <c r="K22" s="18" t="s">
        <v>13</v>
      </c>
    </row>
    <row r="23" spans="1:11" ht="15.75">
      <c r="A23" s="14"/>
      <c r="B23" s="23" t="s">
        <v>14</v>
      </c>
      <c r="C23" s="24"/>
      <c r="D23" s="24"/>
      <c r="E23" s="24"/>
      <c r="F23" s="24"/>
      <c r="G23" s="87"/>
      <c r="H23" s="24"/>
      <c r="I23" s="25">
        <f>SUM(I5:I21)</f>
        <v>0</v>
      </c>
      <c r="J23" s="25">
        <f>SUM(J5:J21)</f>
        <v>0</v>
      </c>
      <c r="K23" s="26"/>
    </row>
    <row r="24" spans="8:9" ht="12.75">
      <c r="H24" t="s">
        <v>147</v>
      </c>
      <c r="I24" s="89">
        <f>J23-I23</f>
        <v>0</v>
      </c>
    </row>
  </sheetData>
  <mergeCells count="1">
    <mergeCell ref="A3:K3"/>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K8"/>
  <sheetViews>
    <sheetView workbookViewId="0" topLeftCell="A1">
      <selection activeCell="G6" sqref="G6"/>
    </sheetView>
  </sheetViews>
  <sheetFormatPr defaultColWidth="9.00390625" defaultRowHeight="12.75"/>
  <cols>
    <col min="1" max="1" width="5.00390625" style="0" customWidth="1"/>
    <col min="2" max="2" width="21.125" style="0" customWidth="1"/>
    <col min="3" max="3" width="18.00390625" style="0" customWidth="1"/>
    <col min="11" max="11" width="18.125" style="0" customWidth="1"/>
  </cols>
  <sheetData>
    <row r="1" spans="1:10" ht="15.75">
      <c r="A1" s="10"/>
      <c r="B1" s="10"/>
      <c r="C1" s="10"/>
      <c r="D1" s="10"/>
      <c r="E1" s="10"/>
      <c r="F1" s="10"/>
      <c r="G1" s="10"/>
      <c r="H1" s="10"/>
      <c r="I1" s="10"/>
      <c r="J1" s="10" t="s">
        <v>152</v>
      </c>
    </row>
    <row r="2" spans="1:10" ht="15.75">
      <c r="A2" s="10"/>
      <c r="B2" s="10"/>
      <c r="C2" s="10"/>
      <c r="D2" s="10"/>
      <c r="E2" s="10"/>
      <c r="F2" s="10"/>
      <c r="G2" s="10"/>
      <c r="H2" s="10"/>
      <c r="I2" s="10"/>
      <c r="J2" s="10"/>
    </row>
    <row r="3" spans="1:11" ht="22.5">
      <c r="A3" s="105" t="s">
        <v>151</v>
      </c>
      <c r="B3" s="105"/>
      <c r="C3" s="105"/>
      <c r="D3" s="105"/>
      <c r="E3" s="105"/>
      <c r="F3" s="105"/>
      <c r="G3" s="105"/>
      <c r="H3" s="105"/>
      <c r="I3" s="105"/>
      <c r="J3" s="105"/>
      <c r="K3" s="105"/>
    </row>
    <row r="4" spans="1:10" ht="15.75">
      <c r="A4" s="10"/>
      <c r="B4" s="10"/>
      <c r="C4" s="10"/>
      <c r="D4" s="10"/>
      <c r="E4" s="10"/>
      <c r="F4" s="10"/>
      <c r="G4" s="10"/>
      <c r="H4" s="10"/>
      <c r="I4" s="10"/>
      <c r="J4" s="10"/>
    </row>
    <row r="5" spans="1:11" ht="31.5">
      <c r="A5" s="11" t="s">
        <v>0</v>
      </c>
      <c r="B5" s="11" t="s">
        <v>1</v>
      </c>
      <c r="C5" s="15" t="s">
        <v>36</v>
      </c>
      <c r="D5" s="11" t="s">
        <v>2</v>
      </c>
      <c r="E5" s="11" t="s">
        <v>4</v>
      </c>
      <c r="F5" s="15" t="s">
        <v>15</v>
      </c>
      <c r="G5" s="11" t="s">
        <v>6</v>
      </c>
      <c r="H5" s="15" t="s">
        <v>7</v>
      </c>
      <c r="I5" s="15" t="s">
        <v>8</v>
      </c>
      <c r="J5" s="15" t="s">
        <v>9</v>
      </c>
      <c r="K5" s="15" t="s">
        <v>10</v>
      </c>
    </row>
    <row r="6" spans="1:11" ht="126">
      <c r="A6" s="27">
        <v>1</v>
      </c>
      <c r="B6" s="28" t="s">
        <v>37</v>
      </c>
      <c r="C6" s="29"/>
      <c r="D6" s="11" t="s">
        <v>12</v>
      </c>
      <c r="E6" s="11">
        <v>30</v>
      </c>
      <c r="F6" s="101"/>
      <c r="G6" s="102"/>
      <c r="H6" s="101">
        <f>F6*G6+F6</f>
        <v>0</v>
      </c>
      <c r="I6" s="90">
        <f>F6*E6</f>
        <v>0</v>
      </c>
      <c r="J6" s="90">
        <f>I6*G6+I6</f>
        <v>0</v>
      </c>
      <c r="K6" s="15" t="s">
        <v>13</v>
      </c>
    </row>
    <row r="7" spans="1:11" ht="15.75">
      <c r="A7" s="14"/>
      <c r="B7" s="23" t="s">
        <v>14</v>
      </c>
      <c r="C7" s="24"/>
      <c r="D7" s="24"/>
      <c r="E7" s="24"/>
      <c r="F7" s="25"/>
      <c r="G7" s="24"/>
      <c r="H7" s="24"/>
      <c r="I7" s="25">
        <f>SUM(I6)</f>
        <v>0</v>
      </c>
      <c r="J7" s="25">
        <f>SUM(J6)</f>
        <v>0</v>
      </c>
      <c r="K7" s="31"/>
    </row>
    <row r="8" spans="8:9" ht="12.75">
      <c r="H8" t="s">
        <v>147</v>
      </c>
      <c r="I8" s="89">
        <f>J7-I7</f>
        <v>0</v>
      </c>
    </row>
  </sheetData>
  <mergeCells count="1">
    <mergeCell ref="A3:K3"/>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K10"/>
  <sheetViews>
    <sheetView workbookViewId="0" topLeftCell="A1">
      <selection activeCell="F8" sqref="F8:G8"/>
    </sheetView>
  </sheetViews>
  <sheetFormatPr defaultColWidth="9.00390625" defaultRowHeight="12.75"/>
  <cols>
    <col min="1" max="1" width="6.875" style="0" customWidth="1"/>
    <col min="2" max="2" width="40.125" style="0" customWidth="1"/>
    <col min="3" max="3" width="14.625" style="0" customWidth="1"/>
    <col min="4" max="4" width="6.00390625" style="0" customWidth="1"/>
    <col min="5" max="5" width="5.25390625" style="0" customWidth="1"/>
    <col min="7" max="7" width="5.375" style="0" customWidth="1"/>
    <col min="10" max="10" width="10.25390625" style="0" customWidth="1"/>
    <col min="11" max="11" width="14.125" style="0" customWidth="1"/>
    <col min="12" max="12" width="7.625" style="0" customWidth="1"/>
  </cols>
  <sheetData>
    <row r="1" spans="1:11" ht="15.75">
      <c r="A1" s="10"/>
      <c r="B1" s="10"/>
      <c r="C1" s="10"/>
      <c r="D1" s="10"/>
      <c r="E1" s="10"/>
      <c r="F1" s="10"/>
      <c r="G1" s="10"/>
      <c r="H1" s="10" t="s">
        <v>154</v>
      </c>
      <c r="I1" s="10"/>
      <c r="J1" s="10"/>
      <c r="K1" s="10"/>
    </row>
    <row r="2" spans="1:11" ht="15.75">
      <c r="A2" s="10"/>
      <c r="B2" s="10"/>
      <c r="C2" s="10"/>
      <c r="D2" s="10"/>
      <c r="E2" s="10"/>
      <c r="F2" s="10"/>
      <c r="G2" s="10"/>
      <c r="H2" s="10"/>
      <c r="I2" s="10"/>
      <c r="J2" s="10"/>
      <c r="K2" s="10"/>
    </row>
    <row r="3" spans="1:11" ht="22.5">
      <c r="A3" s="106" t="s">
        <v>153</v>
      </c>
      <c r="B3" s="106"/>
      <c r="C3" s="106"/>
      <c r="D3" s="106"/>
      <c r="E3" s="106"/>
      <c r="F3" s="106"/>
      <c r="G3" s="106"/>
      <c r="H3" s="106"/>
      <c r="I3" s="106"/>
      <c r="J3" s="106"/>
      <c r="K3" s="10"/>
    </row>
    <row r="4" spans="1:11" ht="24" customHeight="1">
      <c r="A4" s="32"/>
      <c r="B4" s="32"/>
      <c r="C4" s="32"/>
      <c r="D4" s="32"/>
      <c r="E4" s="32"/>
      <c r="F4" s="32"/>
      <c r="G4" s="32"/>
      <c r="H4" s="32"/>
      <c r="I4" s="64"/>
      <c r="J4" s="32"/>
      <c r="K4" s="10"/>
    </row>
    <row r="5" spans="1:11" ht="15.75">
      <c r="A5" s="10"/>
      <c r="B5" s="10"/>
      <c r="C5" s="10"/>
      <c r="D5" s="10"/>
      <c r="E5" s="10"/>
      <c r="F5" s="10"/>
      <c r="G5" s="10"/>
      <c r="H5" s="10"/>
      <c r="I5" s="10"/>
      <c r="J5" s="10"/>
      <c r="K5" s="10"/>
    </row>
    <row r="6" spans="1:11" ht="47.25">
      <c r="A6" s="11" t="s">
        <v>0</v>
      </c>
      <c r="B6" s="74" t="s">
        <v>1</v>
      </c>
      <c r="C6" s="15" t="s">
        <v>36</v>
      </c>
      <c r="D6" s="11" t="s">
        <v>2</v>
      </c>
      <c r="E6" s="11" t="s">
        <v>4</v>
      </c>
      <c r="F6" s="15" t="s">
        <v>15</v>
      </c>
      <c r="G6" s="11" t="s">
        <v>6</v>
      </c>
      <c r="H6" s="15" t="s">
        <v>7</v>
      </c>
      <c r="I6" s="15" t="s">
        <v>8</v>
      </c>
      <c r="J6" s="15" t="s">
        <v>9</v>
      </c>
      <c r="K6" s="15" t="s">
        <v>10</v>
      </c>
    </row>
    <row r="7" spans="1:11" ht="31.5">
      <c r="A7" s="12">
        <v>1</v>
      </c>
      <c r="B7" s="75" t="s">
        <v>38</v>
      </c>
      <c r="C7" s="73"/>
      <c r="D7" s="11" t="s">
        <v>22</v>
      </c>
      <c r="E7" s="27">
        <v>2</v>
      </c>
      <c r="F7" s="30"/>
      <c r="G7" s="83"/>
      <c r="H7" s="90">
        <f>F7*G7+F7</f>
        <v>0</v>
      </c>
      <c r="I7" s="90">
        <f>E7*F7</f>
        <v>0</v>
      </c>
      <c r="J7" s="91">
        <f>I7*G7+I7</f>
        <v>0</v>
      </c>
      <c r="K7" s="14" t="s">
        <v>39</v>
      </c>
    </row>
    <row r="8" spans="1:11" ht="175.5" customHeight="1">
      <c r="A8" s="11">
        <v>2</v>
      </c>
      <c r="B8" s="17" t="s">
        <v>40</v>
      </c>
      <c r="C8" s="20"/>
      <c r="D8" s="14" t="s">
        <v>12</v>
      </c>
      <c r="E8" s="14">
        <v>8</v>
      </c>
      <c r="F8" s="30"/>
      <c r="G8" s="83"/>
      <c r="H8" s="33">
        <f>F8*G8+F8</f>
        <v>0</v>
      </c>
      <c r="I8" s="30">
        <f>F8*E8</f>
        <v>0</v>
      </c>
      <c r="J8" s="92">
        <f>I8*G8+I8</f>
        <v>0</v>
      </c>
      <c r="K8" s="14" t="s">
        <v>39</v>
      </c>
    </row>
    <row r="9" spans="1:11" ht="15.75">
      <c r="A9" s="14"/>
      <c r="B9" s="23" t="s">
        <v>14</v>
      </c>
      <c r="C9" s="24"/>
      <c r="D9" s="24"/>
      <c r="E9" s="24"/>
      <c r="F9" s="25"/>
      <c r="G9" s="25"/>
      <c r="H9" s="25"/>
      <c r="I9" s="25">
        <f>SUM(I7:I8)</f>
        <v>0</v>
      </c>
      <c r="J9" s="25">
        <f>SUM(J7:J8)</f>
        <v>0</v>
      </c>
      <c r="K9" s="31"/>
    </row>
    <row r="10" spans="8:9" ht="12.75">
      <c r="H10" t="s">
        <v>147</v>
      </c>
      <c r="I10" s="89">
        <f>J9-I9</f>
        <v>0</v>
      </c>
    </row>
  </sheetData>
  <mergeCells count="1">
    <mergeCell ref="A3:J3"/>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1:K10"/>
  <sheetViews>
    <sheetView workbookViewId="0" topLeftCell="A4">
      <selection activeCell="F6" sqref="F6:G6"/>
    </sheetView>
  </sheetViews>
  <sheetFormatPr defaultColWidth="9.00390625" defaultRowHeight="12.75"/>
  <cols>
    <col min="1" max="1" width="7.25390625" style="0" customWidth="1"/>
    <col min="2" max="2" width="36.25390625" style="0" customWidth="1"/>
    <col min="3" max="3" width="11.875" style="0" customWidth="1"/>
    <col min="4" max="4" width="6.125" style="0" customWidth="1"/>
    <col min="5" max="5" width="7.75390625" style="0" customWidth="1"/>
    <col min="7" max="7" width="9.125" style="88" customWidth="1"/>
    <col min="11" max="11" width="15.125" style="0" customWidth="1"/>
  </cols>
  <sheetData>
    <row r="1" spans="1:11" ht="15.75">
      <c r="A1" s="1"/>
      <c r="B1" s="1"/>
      <c r="C1" s="1"/>
      <c r="D1" s="1"/>
      <c r="E1" s="1"/>
      <c r="F1" s="1"/>
      <c r="G1" s="93"/>
      <c r="H1" s="1"/>
      <c r="I1" s="1"/>
      <c r="J1" s="1" t="s">
        <v>156</v>
      </c>
      <c r="K1" s="1"/>
    </row>
    <row r="2" spans="1:11" ht="11.25" customHeight="1">
      <c r="A2" s="1"/>
      <c r="B2" s="1"/>
      <c r="C2" s="1"/>
      <c r="D2" s="1"/>
      <c r="E2" s="1"/>
      <c r="F2" s="1"/>
      <c r="G2" s="93"/>
      <c r="H2" s="1"/>
      <c r="I2" s="1"/>
      <c r="J2" s="1"/>
      <c r="K2" s="1"/>
    </row>
    <row r="3" spans="1:11" ht="18.75" customHeight="1">
      <c r="A3" s="1"/>
      <c r="B3" s="103" t="s">
        <v>155</v>
      </c>
      <c r="C3" s="103"/>
      <c r="D3" s="103"/>
      <c r="E3" s="103"/>
      <c r="F3" s="103"/>
      <c r="G3" s="103"/>
      <c r="H3" s="103"/>
      <c r="I3" s="103"/>
      <c r="J3" s="103"/>
      <c r="K3" s="1"/>
    </row>
    <row r="4" spans="1:11" ht="7.5" customHeight="1">
      <c r="A4" s="1"/>
      <c r="B4" s="1"/>
      <c r="C4" s="1"/>
      <c r="D4" s="1"/>
      <c r="E4" s="1"/>
      <c r="F4" s="1"/>
      <c r="G4" s="93"/>
      <c r="H4" s="1"/>
      <c r="I4" s="1"/>
      <c r="J4" s="1"/>
      <c r="K4" s="1"/>
    </row>
    <row r="5" spans="1:11" ht="63">
      <c r="A5" s="3" t="s">
        <v>0</v>
      </c>
      <c r="B5" s="3" t="s">
        <v>1</v>
      </c>
      <c r="C5" s="4" t="s">
        <v>36</v>
      </c>
      <c r="D5" s="3" t="s">
        <v>2</v>
      </c>
      <c r="E5" s="3" t="s">
        <v>4</v>
      </c>
      <c r="F5" s="4" t="s">
        <v>15</v>
      </c>
      <c r="G5" s="51" t="s">
        <v>6</v>
      </c>
      <c r="H5" s="4" t="s">
        <v>7</v>
      </c>
      <c r="I5" s="4" t="s">
        <v>8</v>
      </c>
      <c r="J5" s="4" t="s">
        <v>9</v>
      </c>
      <c r="K5" s="4" t="s">
        <v>10</v>
      </c>
    </row>
    <row r="6" spans="1:11" ht="344.25" customHeight="1">
      <c r="A6" s="3">
        <v>1</v>
      </c>
      <c r="B6" s="5" t="s">
        <v>41</v>
      </c>
      <c r="C6" s="5"/>
      <c r="D6" s="5" t="s">
        <v>42</v>
      </c>
      <c r="E6" s="5">
        <v>35</v>
      </c>
      <c r="F6" s="34"/>
      <c r="G6" s="94"/>
      <c r="H6" s="34">
        <f>F6*G6+F6</f>
        <v>0</v>
      </c>
      <c r="I6" s="34">
        <f>F6*E6</f>
        <v>0</v>
      </c>
      <c r="J6" s="34">
        <f>I6*G6+I6</f>
        <v>0</v>
      </c>
      <c r="K6" s="5" t="s">
        <v>13</v>
      </c>
    </row>
    <row r="7" spans="1:11" ht="143.25" customHeight="1">
      <c r="A7" s="3">
        <v>2</v>
      </c>
      <c r="B7" s="5" t="s">
        <v>43</v>
      </c>
      <c r="C7" s="5"/>
      <c r="D7" s="5" t="s">
        <v>42</v>
      </c>
      <c r="E7" s="5">
        <v>4</v>
      </c>
      <c r="F7" s="34"/>
      <c r="G7" s="94"/>
      <c r="H7" s="34">
        <f>F7*G7+F7</f>
        <v>0</v>
      </c>
      <c r="I7" s="34">
        <f>F7*E7</f>
        <v>0</v>
      </c>
      <c r="J7" s="34">
        <f>I7*G7+I7</f>
        <v>0</v>
      </c>
      <c r="K7" s="5" t="s">
        <v>39</v>
      </c>
    </row>
    <row r="8" spans="1:11" ht="15.75">
      <c r="A8" s="3">
        <v>3</v>
      </c>
      <c r="B8" s="5" t="s">
        <v>44</v>
      </c>
      <c r="C8" s="5"/>
      <c r="D8" s="5" t="s">
        <v>12</v>
      </c>
      <c r="E8" s="5">
        <v>12</v>
      </c>
      <c r="F8" s="34"/>
      <c r="G8" s="94"/>
      <c r="H8" s="34">
        <f>F8*G8+F8</f>
        <v>0</v>
      </c>
      <c r="I8" s="34">
        <f>F8*E8</f>
        <v>0</v>
      </c>
      <c r="J8" s="34">
        <f>I8*G8+I8</f>
        <v>0</v>
      </c>
      <c r="K8" s="5" t="s">
        <v>23</v>
      </c>
    </row>
    <row r="9" spans="1:11" ht="15.75">
      <c r="A9" s="6"/>
      <c r="B9" s="8" t="s">
        <v>14</v>
      </c>
      <c r="C9" s="8"/>
      <c r="D9" s="8"/>
      <c r="E9" s="8"/>
      <c r="F9" s="8"/>
      <c r="G9" s="95"/>
      <c r="H9" s="8"/>
      <c r="I9" s="35">
        <f>SUM(I6:I8)</f>
        <v>0</v>
      </c>
      <c r="J9" s="35">
        <f>SUM(J6:J8)</f>
        <v>0</v>
      </c>
      <c r="K9" s="9"/>
    </row>
    <row r="10" spans="8:9" ht="12.75">
      <c r="H10" t="s">
        <v>147</v>
      </c>
      <c r="I10" s="89">
        <f>J9-I9</f>
        <v>0</v>
      </c>
    </row>
  </sheetData>
  <mergeCells count="1">
    <mergeCell ref="B3:J3"/>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K15"/>
  <sheetViews>
    <sheetView workbookViewId="0" topLeftCell="A10">
      <selection activeCell="E23" sqref="E23"/>
    </sheetView>
  </sheetViews>
  <sheetFormatPr defaultColWidth="9.00390625" defaultRowHeight="12.75"/>
  <cols>
    <col min="1" max="1" width="4.00390625" style="0" customWidth="1"/>
    <col min="2" max="2" width="32.375" style="0" customWidth="1"/>
    <col min="3" max="3" width="14.375" style="0" customWidth="1"/>
    <col min="4" max="4" width="4.875" style="0" customWidth="1"/>
    <col min="5" max="5" width="5.875" style="0" customWidth="1"/>
    <col min="7" max="7" width="9.125" style="88" customWidth="1"/>
    <col min="11" max="11" width="18.625" style="0" customWidth="1"/>
  </cols>
  <sheetData>
    <row r="1" spans="1:11" ht="15.75">
      <c r="A1" s="1"/>
      <c r="B1" s="1"/>
      <c r="C1" s="1"/>
      <c r="D1" s="1"/>
      <c r="E1" s="1"/>
      <c r="F1" s="1"/>
      <c r="G1" s="93"/>
      <c r="H1" s="1"/>
      <c r="I1" s="1"/>
      <c r="J1" s="1" t="s">
        <v>158</v>
      </c>
      <c r="K1" s="1"/>
    </row>
    <row r="2" spans="1:11" ht="19.5" customHeight="1">
      <c r="A2" s="1"/>
      <c r="B2" s="103" t="s">
        <v>157</v>
      </c>
      <c r="C2" s="103"/>
      <c r="D2" s="103"/>
      <c r="E2" s="103"/>
      <c r="F2" s="103"/>
      <c r="G2" s="103"/>
      <c r="H2" s="103"/>
      <c r="I2" s="103"/>
      <c r="J2" s="103"/>
      <c r="K2" s="103"/>
    </row>
    <row r="3" spans="1:11" ht="10.5" customHeight="1">
      <c r="A3" s="1"/>
      <c r="B3" s="1"/>
      <c r="C3" s="1"/>
      <c r="D3" s="1"/>
      <c r="E3" s="1"/>
      <c r="F3" s="1"/>
      <c r="G3" s="93"/>
      <c r="H3" s="1"/>
      <c r="I3" s="1"/>
      <c r="J3" s="1"/>
      <c r="K3" s="1"/>
    </row>
    <row r="4" spans="1:11" ht="47.25">
      <c r="A4" s="36" t="s">
        <v>0</v>
      </c>
      <c r="B4" s="3" t="s">
        <v>45</v>
      </c>
      <c r="C4" s="4" t="s">
        <v>36</v>
      </c>
      <c r="D4" s="3" t="s">
        <v>2</v>
      </c>
      <c r="E4" s="3" t="s">
        <v>4</v>
      </c>
      <c r="F4" s="4" t="s">
        <v>15</v>
      </c>
      <c r="G4" s="96" t="s">
        <v>46</v>
      </c>
      <c r="H4" s="4" t="s">
        <v>7</v>
      </c>
      <c r="I4" s="4" t="s">
        <v>8</v>
      </c>
      <c r="J4" s="4" t="s">
        <v>9</v>
      </c>
      <c r="K4" s="4" t="s">
        <v>10</v>
      </c>
    </row>
    <row r="5" spans="1:11" ht="110.25">
      <c r="A5" s="6">
        <v>1</v>
      </c>
      <c r="B5" s="37" t="s">
        <v>47</v>
      </c>
      <c r="C5" s="5"/>
      <c r="D5" s="5" t="s">
        <v>12</v>
      </c>
      <c r="E5" s="5">
        <v>40</v>
      </c>
      <c r="F5" s="34"/>
      <c r="G5" s="94"/>
      <c r="H5" s="34">
        <f>F5*G5+F5</f>
        <v>0</v>
      </c>
      <c r="I5" s="34">
        <f>F5*E5</f>
        <v>0</v>
      </c>
      <c r="J5" s="34">
        <f>I5*G5+I5</f>
        <v>0</v>
      </c>
      <c r="K5" s="5" t="s">
        <v>13</v>
      </c>
    </row>
    <row r="6" spans="1:11" ht="31.5">
      <c r="A6" s="6">
        <v>2</v>
      </c>
      <c r="B6" s="37" t="s">
        <v>48</v>
      </c>
      <c r="C6" s="5"/>
      <c r="D6" s="5" t="s">
        <v>12</v>
      </c>
      <c r="E6" s="5">
        <v>6</v>
      </c>
      <c r="F6" s="34"/>
      <c r="G6" s="94"/>
      <c r="H6" s="34">
        <f aca="true" t="shared" si="0" ref="H6:H13">F6*G6+F6</f>
        <v>0</v>
      </c>
      <c r="I6" s="34">
        <f aca="true" t="shared" si="1" ref="I6:I13">F6*E6</f>
        <v>0</v>
      </c>
      <c r="J6" s="34">
        <f aca="true" t="shared" si="2" ref="J6:J13">I6*G6+I6</f>
        <v>0</v>
      </c>
      <c r="K6" s="5" t="s">
        <v>13</v>
      </c>
    </row>
    <row r="7" spans="1:11" ht="31.5">
      <c r="A7" s="6">
        <v>3</v>
      </c>
      <c r="B7" s="37" t="s">
        <v>49</v>
      </c>
      <c r="C7" s="5"/>
      <c r="D7" s="5" t="s">
        <v>12</v>
      </c>
      <c r="E7" s="5">
        <v>34</v>
      </c>
      <c r="F7" s="34"/>
      <c r="G7" s="94"/>
      <c r="H7" s="34">
        <f t="shared" si="0"/>
        <v>0</v>
      </c>
      <c r="I7" s="34">
        <f t="shared" si="1"/>
        <v>0</v>
      </c>
      <c r="J7" s="34">
        <f t="shared" si="2"/>
        <v>0</v>
      </c>
      <c r="K7" s="5" t="s">
        <v>13</v>
      </c>
    </row>
    <row r="8" spans="1:11" ht="346.5">
      <c r="A8" s="6">
        <v>4</v>
      </c>
      <c r="B8" s="38" t="s">
        <v>50</v>
      </c>
      <c r="C8" s="5"/>
      <c r="D8" s="5" t="s">
        <v>12</v>
      </c>
      <c r="E8" s="5">
        <v>35</v>
      </c>
      <c r="F8" s="34"/>
      <c r="G8" s="94"/>
      <c r="H8" s="34">
        <f t="shared" si="0"/>
        <v>0</v>
      </c>
      <c r="I8" s="34">
        <f t="shared" si="1"/>
        <v>0</v>
      </c>
      <c r="J8" s="34">
        <f t="shared" si="2"/>
        <v>0</v>
      </c>
      <c r="K8" s="5" t="s">
        <v>13</v>
      </c>
    </row>
    <row r="9" spans="1:11" ht="78.75">
      <c r="A9" s="6">
        <v>5</v>
      </c>
      <c r="B9" s="38" t="s">
        <v>51</v>
      </c>
      <c r="C9" s="5"/>
      <c r="D9" s="5" t="s">
        <v>12</v>
      </c>
      <c r="E9" s="5">
        <v>29</v>
      </c>
      <c r="F9" s="34"/>
      <c r="G9" s="94"/>
      <c r="H9" s="34">
        <f t="shared" si="0"/>
        <v>0</v>
      </c>
      <c r="I9" s="34">
        <f t="shared" si="1"/>
        <v>0</v>
      </c>
      <c r="J9" s="34">
        <f t="shared" si="2"/>
        <v>0</v>
      </c>
      <c r="K9" s="5" t="s">
        <v>13</v>
      </c>
    </row>
    <row r="10" spans="1:11" ht="126">
      <c r="A10" s="6">
        <v>6</v>
      </c>
      <c r="B10" s="38" t="s">
        <v>52</v>
      </c>
      <c r="C10" s="5"/>
      <c r="D10" s="5" t="s">
        <v>12</v>
      </c>
      <c r="E10" s="5">
        <v>6</v>
      </c>
      <c r="F10" s="34"/>
      <c r="G10" s="94"/>
      <c r="H10" s="34">
        <f t="shared" si="0"/>
        <v>0</v>
      </c>
      <c r="I10" s="34">
        <f t="shared" si="1"/>
        <v>0</v>
      </c>
      <c r="J10" s="34">
        <f t="shared" si="2"/>
        <v>0</v>
      </c>
      <c r="K10" s="5" t="s">
        <v>13</v>
      </c>
    </row>
    <row r="11" spans="1:11" ht="133.5" customHeight="1">
      <c r="A11" s="6">
        <v>7</v>
      </c>
      <c r="B11" s="38" t="s">
        <v>53</v>
      </c>
      <c r="C11" s="5"/>
      <c r="D11" s="5" t="s">
        <v>12</v>
      </c>
      <c r="E11" s="5">
        <v>2</v>
      </c>
      <c r="F11" s="34"/>
      <c r="G11" s="94"/>
      <c r="H11" s="34">
        <f t="shared" si="0"/>
        <v>0</v>
      </c>
      <c r="I11" s="34">
        <f t="shared" si="1"/>
        <v>0</v>
      </c>
      <c r="J11" s="34">
        <f t="shared" si="2"/>
        <v>0</v>
      </c>
      <c r="K11" s="5" t="s">
        <v>13</v>
      </c>
    </row>
    <row r="12" spans="1:11" ht="15.75">
      <c r="A12" s="6">
        <v>8</v>
      </c>
      <c r="B12" s="38" t="s">
        <v>54</v>
      </c>
      <c r="C12" s="5"/>
      <c r="D12" s="5" t="s">
        <v>12</v>
      </c>
      <c r="E12" s="5">
        <v>35</v>
      </c>
      <c r="F12" s="34"/>
      <c r="G12" s="94"/>
      <c r="H12" s="34">
        <f t="shared" si="0"/>
        <v>0</v>
      </c>
      <c r="I12" s="34">
        <f t="shared" si="1"/>
        <v>0</v>
      </c>
      <c r="J12" s="34">
        <f t="shared" si="2"/>
        <v>0</v>
      </c>
      <c r="K12" s="5" t="s">
        <v>13</v>
      </c>
    </row>
    <row r="13" spans="1:11" ht="15.75">
      <c r="A13" s="6">
        <v>9</v>
      </c>
      <c r="B13" s="38" t="s">
        <v>55</v>
      </c>
      <c r="C13" s="5"/>
      <c r="D13" s="5" t="s">
        <v>12</v>
      </c>
      <c r="E13" s="5">
        <v>20</v>
      </c>
      <c r="F13" s="34"/>
      <c r="G13" s="94"/>
      <c r="H13" s="34">
        <f t="shared" si="0"/>
        <v>0</v>
      </c>
      <c r="I13" s="34">
        <f t="shared" si="1"/>
        <v>0</v>
      </c>
      <c r="J13" s="34">
        <f t="shared" si="2"/>
        <v>0</v>
      </c>
      <c r="K13" s="5" t="s">
        <v>13</v>
      </c>
    </row>
    <row r="14" spans="1:11" ht="15.75">
      <c r="A14" s="6"/>
      <c r="B14" s="39" t="s">
        <v>14</v>
      </c>
      <c r="C14" s="8"/>
      <c r="D14" s="8"/>
      <c r="E14" s="8"/>
      <c r="F14" s="8"/>
      <c r="G14" s="95"/>
      <c r="H14" s="8"/>
      <c r="I14" s="35">
        <f>SUM(I5:I13)</f>
        <v>0</v>
      </c>
      <c r="J14" s="35">
        <f>SUM(J5:J13)</f>
        <v>0</v>
      </c>
      <c r="K14" s="9"/>
    </row>
    <row r="15" spans="8:9" ht="12.75">
      <c r="H15" t="s">
        <v>147</v>
      </c>
      <c r="I15" s="89">
        <f>J14-I14</f>
        <v>0</v>
      </c>
    </row>
  </sheetData>
  <mergeCells count="1">
    <mergeCell ref="B2:K2"/>
  </mergeCells>
  <printOptions/>
  <pageMargins left="0.75" right="0.75"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1:M10"/>
  <sheetViews>
    <sheetView workbookViewId="0" topLeftCell="A13">
      <selection activeCell="J1" sqref="J1:K1"/>
    </sheetView>
  </sheetViews>
  <sheetFormatPr defaultColWidth="9.00390625" defaultRowHeight="12.75"/>
  <cols>
    <col min="2" max="2" width="35.00390625" style="0" customWidth="1"/>
    <col min="3" max="3" width="6.00390625" style="0" customWidth="1"/>
    <col min="4" max="4" width="11.25390625" style="0" customWidth="1"/>
    <col min="5" max="5" width="6.125" style="0" customWidth="1"/>
    <col min="7" max="7" width="9.125" style="88" customWidth="1"/>
    <col min="11" max="11" width="14.125" style="0" customWidth="1"/>
  </cols>
  <sheetData>
    <row r="1" spans="10:11" ht="18.75" customHeight="1">
      <c r="J1" s="108" t="s">
        <v>160</v>
      </c>
      <c r="K1" s="108"/>
    </row>
    <row r="2" spans="1:13" ht="22.5">
      <c r="A2" s="103" t="s">
        <v>159</v>
      </c>
      <c r="B2" s="103"/>
      <c r="C2" s="103"/>
      <c r="D2" s="103"/>
      <c r="E2" s="103"/>
      <c r="F2" s="103"/>
      <c r="G2" s="103"/>
      <c r="H2" s="103"/>
      <c r="I2" s="103"/>
      <c r="J2" s="103"/>
      <c r="K2" s="103"/>
      <c r="L2" s="103"/>
      <c r="M2" s="103"/>
    </row>
    <row r="3" spans="1:13" ht="22.5">
      <c r="A3" s="103" t="s">
        <v>56</v>
      </c>
      <c r="B3" s="103"/>
      <c r="C3" s="103"/>
      <c r="D3" s="103"/>
      <c r="E3" s="103"/>
      <c r="F3" s="103"/>
      <c r="G3" s="103"/>
      <c r="H3" s="103"/>
      <c r="I3" s="103"/>
      <c r="J3" s="103"/>
      <c r="K3" s="103"/>
      <c r="L3" s="40"/>
      <c r="M3" s="40"/>
    </row>
    <row r="4" spans="1:13" ht="10.5" customHeight="1">
      <c r="A4" s="41"/>
      <c r="B4" s="1"/>
      <c r="C4" s="1"/>
      <c r="D4" s="1"/>
      <c r="E4" s="1"/>
      <c r="F4" s="1"/>
      <c r="G4" s="93"/>
      <c r="H4" s="1"/>
      <c r="I4" s="1"/>
      <c r="J4" s="1"/>
      <c r="K4" s="1"/>
      <c r="L4" s="41"/>
      <c r="M4" s="41"/>
    </row>
    <row r="5" spans="1:13" ht="63">
      <c r="A5" s="3" t="s">
        <v>0</v>
      </c>
      <c r="B5" s="3" t="s">
        <v>1</v>
      </c>
      <c r="C5" s="3" t="s">
        <v>2</v>
      </c>
      <c r="D5" s="4" t="s">
        <v>36</v>
      </c>
      <c r="E5" s="3" t="s">
        <v>4</v>
      </c>
      <c r="F5" s="4" t="s">
        <v>15</v>
      </c>
      <c r="G5" s="96" t="s">
        <v>6</v>
      </c>
      <c r="H5" s="4" t="s">
        <v>7</v>
      </c>
      <c r="I5" s="4" t="s">
        <v>8</v>
      </c>
      <c r="J5" s="4" t="s">
        <v>9</v>
      </c>
      <c r="K5" s="3" t="s">
        <v>10</v>
      </c>
      <c r="L5" s="41"/>
      <c r="M5" s="41"/>
    </row>
    <row r="6" spans="1:13" ht="252" customHeight="1">
      <c r="A6" s="6">
        <v>1</v>
      </c>
      <c r="B6" s="5" t="s">
        <v>57</v>
      </c>
      <c r="C6" s="6" t="s">
        <v>12</v>
      </c>
      <c r="D6" s="6"/>
      <c r="E6" s="6">
        <v>3</v>
      </c>
      <c r="F6" s="7"/>
      <c r="G6" s="51"/>
      <c r="H6" s="7">
        <f>F6*G6+F6</f>
        <v>0</v>
      </c>
      <c r="I6" s="7">
        <f>F6*E6</f>
        <v>0</v>
      </c>
      <c r="J6" s="7">
        <f>I6*G6+I6</f>
        <v>0</v>
      </c>
      <c r="K6" s="6" t="s">
        <v>13</v>
      </c>
      <c r="L6" s="41"/>
      <c r="M6" s="41"/>
    </row>
    <row r="7" spans="1:13" ht="55.5" customHeight="1">
      <c r="A7" s="6">
        <v>2</v>
      </c>
      <c r="B7" s="5" t="s">
        <v>58</v>
      </c>
      <c r="C7" s="6" t="s">
        <v>12</v>
      </c>
      <c r="D7" s="6"/>
      <c r="E7" s="6">
        <v>4</v>
      </c>
      <c r="F7" s="7"/>
      <c r="G7" s="51"/>
      <c r="H7" s="7">
        <f>F7*G7+F7</f>
        <v>0</v>
      </c>
      <c r="I7" s="7">
        <f>F7*E7</f>
        <v>0</v>
      </c>
      <c r="J7" s="7">
        <f>I7*G7+I7</f>
        <v>0</v>
      </c>
      <c r="K7" s="6" t="s">
        <v>13</v>
      </c>
      <c r="L7" s="41"/>
      <c r="M7" s="41"/>
    </row>
    <row r="8" spans="1:13" ht="47.25">
      <c r="A8" s="6">
        <v>3</v>
      </c>
      <c r="B8" s="5" t="s">
        <v>59</v>
      </c>
      <c r="C8" s="6" t="s">
        <v>12</v>
      </c>
      <c r="D8" s="6"/>
      <c r="E8" s="6">
        <v>4</v>
      </c>
      <c r="F8" s="7"/>
      <c r="G8" s="51"/>
      <c r="H8" s="7">
        <f>F8*G8+F8</f>
        <v>0</v>
      </c>
      <c r="I8" s="7">
        <f>F8*E8</f>
        <v>0</v>
      </c>
      <c r="J8" s="7">
        <f>I8*G8+I8</f>
        <v>0</v>
      </c>
      <c r="K8" s="6" t="s">
        <v>13</v>
      </c>
      <c r="L8" s="41"/>
      <c r="M8" s="41"/>
    </row>
    <row r="9" spans="1:13" ht="15.75">
      <c r="A9" s="6"/>
      <c r="B9" s="39" t="s">
        <v>14</v>
      </c>
      <c r="C9" s="8"/>
      <c r="D9" s="8"/>
      <c r="E9" s="8"/>
      <c r="F9" s="8"/>
      <c r="G9" s="95"/>
      <c r="H9" s="8"/>
      <c r="I9" s="35">
        <f>SUM(I6:I8)</f>
        <v>0</v>
      </c>
      <c r="J9" s="35">
        <f>SUM(J6:J8)</f>
        <v>0</v>
      </c>
      <c r="K9" s="9"/>
      <c r="L9" s="41"/>
      <c r="M9" s="41"/>
    </row>
    <row r="10" spans="1:13" ht="15.75">
      <c r="A10" s="1"/>
      <c r="B10" s="1"/>
      <c r="C10" s="1"/>
      <c r="D10" s="1"/>
      <c r="E10" s="1"/>
      <c r="F10" s="1"/>
      <c r="G10" s="93"/>
      <c r="H10" s="1" t="s">
        <v>147</v>
      </c>
      <c r="I10" s="42">
        <f>J9-I9</f>
        <v>0</v>
      </c>
      <c r="J10" s="1"/>
      <c r="K10" s="1"/>
      <c r="L10" s="41"/>
      <c r="M10" s="41"/>
    </row>
  </sheetData>
  <mergeCells count="3">
    <mergeCell ref="A2:M2"/>
    <mergeCell ref="A3:K3"/>
    <mergeCell ref="J1:K1"/>
  </mergeCells>
  <printOptions/>
  <pageMargins left="0.75" right="0.75" top="1" bottom="1" header="0.5" footer="0.5"/>
  <pageSetup orientation="landscape" paperSize="9" scale="89" r:id="rId1"/>
</worksheet>
</file>

<file path=xl/worksheets/sheet8.xml><?xml version="1.0" encoding="utf-8"?>
<worksheet xmlns="http://schemas.openxmlformats.org/spreadsheetml/2006/main" xmlns:r="http://schemas.openxmlformats.org/officeDocument/2006/relationships">
  <dimension ref="A1:K15"/>
  <sheetViews>
    <sheetView workbookViewId="0" topLeftCell="A4">
      <selection activeCell="B6" sqref="B6"/>
    </sheetView>
  </sheetViews>
  <sheetFormatPr defaultColWidth="9.00390625" defaultRowHeight="12.75"/>
  <cols>
    <col min="1" max="1" width="6.875" style="0" customWidth="1"/>
    <col min="2" max="2" width="32.125" style="0" customWidth="1"/>
    <col min="4" max="4" width="12.00390625" style="0" customWidth="1"/>
    <col min="7" max="7" width="9.125" style="88" customWidth="1"/>
    <col min="11" max="11" width="15.75390625" style="0" customWidth="1"/>
  </cols>
  <sheetData>
    <row r="1" spans="1:11" ht="12.75">
      <c r="A1" s="43"/>
      <c r="B1" s="43"/>
      <c r="C1" s="43"/>
      <c r="D1" s="43"/>
      <c r="E1" s="43"/>
      <c r="F1" s="43"/>
      <c r="G1" s="97"/>
      <c r="H1" s="43"/>
      <c r="I1" s="43"/>
      <c r="J1" s="43" t="s">
        <v>162</v>
      </c>
      <c r="K1" s="43"/>
    </row>
    <row r="2" spans="1:11" ht="12.75">
      <c r="A2" s="43"/>
      <c r="B2" s="43"/>
      <c r="C2" s="43"/>
      <c r="D2" s="43"/>
      <c r="E2" s="43"/>
      <c r="F2" s="43"/>
      <c r="G2" s="97"/>
      <c r="H2" s="43"/>
      <c r="I2" s="43"/>
      <c r="J2" s="43"/>
      <c r="K2" s="43"/>
    </row>
    <row r="3" spans="1:11" ht="22.5">
      <c r="A3" s="103" t="s">
        <v>161</v>
      </c>
      <c r="B3" s="103"/>
      <c r="C3" s="103"/>
      <c r="D3" s="103"/>
      <c r="E3" s="103"/>
      <c r="F3" s="103"/>
      <c r="G3" s="103"/>
      <c r="H3" s="103"/>
      <c r="I3" s="103"/>
      <c r="J3" s="103"/>
      <c r="K3" s="103"/>
    </row>
    <row r="4" spans="1:11" ht="15.75">
      <c r="A4" s="1"/>
      <c r="B4" s="1"/>
      <c r="C4" s="1"/>
      <c r="D4" s="1"/>
      <c r="E4" s="1"/>
      <c r="F4" s="1"/>
      <c r="G4" s="93"/>
      <c r="H4" s="1"/>
      <c r="I4" s="1"/>
      <c r="J4" s="1"/>
      <c r="K4" s="1"/>
    </row>
    <row r="5" spans="1:11" ht="63">
      <c r="A5" s="3" t="s">
        <v>0</v>
      </c>
      <c r="B5" s="3" t="s">
        <v>1</v>
      </c>
      <c r="C5" s="3" t="s">
        <v>2</v>
      </c>
      <c r="D5" s="4" t="s">
        <v>60</v>
      </c>
      <c r="E5" s="3" t="s">
        <v>4</v>
      </c>
      <c r="F5" s="57" t="s">
        <v>15</v>
      </c>
      <c r="G5" s="96" t="s">
        <v>6</v>
      </c>
      <c r="H5" s="57" t="s">
        <v>7</v>
      </c>
      <c r="I5" s="4" t="s">
        <v>8</v>
      </c>
      <c r="J5" s="4" t="s">
        <v>9</v>
      </c>
      <c r="K5" s="3" t="s">
        <v>10</v>
      </c>
    </row>
    <row r="6" spans="1:11" ht="324" customHeight="1">
      <c r="A6" s="6">
        <v>1</v>
      </c>
      <c r="B6" s="5" t="s">
        <v>61</v>
      </c>
      <c r="C6" s="6" t="s">
        <v>12</v>
      </c>
      <c r="D6" s="6"/>
      <c r="E6" s="6">
        <v>30</v>
      </c>
      <c r="F6" s="7"/>
      <c r="G6" s="51"/>
      <c r="H6" s="7">
        <f>F6*G6+F6</f>
        <v>0</v>
      </c>
      <c r="I6" s="7">
        <f>F6*E6</f>
        <v>0</v>
      </c>
      <c r="J6" s="7">
        <f>I6*G6+I6</f>
        <v>0</v>
      </c>
      <c r="K6" s="6" t="s">
        <v>13</v>
      </c>
    </row>
    <row r="7" spans="1:11" ht="78.75">
      <c r="A7" s="6">
        <v>2</v>
      </c>
      <c r="B7" s="5" t="s">
        <v>62</v>
      </c>
      <c r="C7" s="6" t="s">
        <v>12</v>
      </c>
      <c r="D7" s="6"/>
      <c r="E7" s="6">
        <v>35</v>
      </c>
      <c r="F7" s="7"/>
      <c r="G7" s="51"/>
      <c r="H7" s="7">
        <f aca="true" t="shared" si="0" ref="H7:H13">F7*G7+F7</f>
        <v>0</v>
      </c>
      <c r="I7" s="7">
        <f aca="true" t="shared" si="1" ref="I7:I13">F7*E7</f>
        <v>0</v>
      </c>
      <c r="J7" s="7">
        <f aca="true" t="shared" si="2" ref="J7:J13">I7*G7+I7</f>
        <v>0</v>
      </c>
      <c r="K7" s="6" t="s">
        <v>13</v>
      </c>
    </row>
    <row r="8" spans="1:11" ht="214.5" customHeight="1">
      <c r="A8" s="6">
        <v>3</v>
      </c>
      <c r="B8" s="5" t="s">
        <v>63</v>
      </c>
      <c r="C8" s="6" t="s">
        <v>12</v>
      </c>
      <c r="D8" s="6"/>
      <c r="E8" s="6">
        <v>30</v>
      </c>
      <c r="F8" s="7"/>
      <c r="G8" s="51"/>
      <c r="H8" s="7">
        <f t="shared" si="0"/>
        <v>0</v>
      </c>
      <c r="I8" s="7">
        <f t="shared" si="1"/>
        <v>0</v>
      </c>
      <c r="J8" s="7">
        <f t="shared" si="2"/>
        <v>0</v>
      </c>
      <c r="K8" s="6" t="s">
        <v>13</v>
      </c>
    </row>
    <row r="9" spans="1:11" ht="141.75">
      <c r="A9" s="6">
        <v>4</v>
      </c>
      <c r="B9" s="5" t="s">
        <v>64</v>
      </c>
      <c r="C9" s="6" t="s">
        <v>12</v>
      </c>
      <c r="D9" s="6"/>
      <c r="E9" s="6">
        <v>25</v>
      </c>
      <c r="F9" s="7"/>
      <c r="G9" s="51"/>
      <c r="H9" s="7">
        <f t="shared" si="0"/>
        <v>0</v>
      </c>
      <c r="I9" s="7">
        <f t="shared" si="1"/>
        <v>0</v>
      </c>
      <c r="J9" s="7">
        <f t="shared" si="2"/>
        <v>0</v>
      </c>
      <c r="K9" s="6" t="s">
        <v>13</v>
      </c>
    </row>
    <row r="10" spans="1:11" ht="31.5">
      <c r="A10" s="6">
        <v>5</v>
      </c>
      <c r="B10" s="5" t="s">
        <v>65</v>
      </c>
      <c r="C10" s="6" t="s">
        <v>12</v>
      </c>
      <c r="D10" s="6"/>
      <c r="E10" s="6">
        <v>5</v>
      </c>
      <c r="F10" s="7"/>
      <c r="G10" s="51"/>
      <c r="H10" s="7">
        <f t="shared" si="0"/>
        <v>0</v>
      </c>
      <c r="I10" s="7">
        <f t="shared" si="1"/>
        <v>0</v>
      </c>
      <c r="J10" s="7">
        <f t="shared" si="2"/>
        <v>0</v>
      </c>
      <c r="K10" s="6" t="s">
        <v>13</v>
      </c>
    </row>
    <row r="11" spans="1:11" ht="110.25">
      <c r="A11" s="6">
        <v>6</v>
      </c>
      <c r="B11" s="5" t="s">
        <v>66</v>
      </c>
      <c r="C11" s="6" t="s">
        <v>12</v>
      </c>
      <c r="D11" s="6"/>
      <c r="E11" s="6">
        <v>5</v>
      </c>
      <c r="F11" s="7"/>
      <c r="G11" s="51"/>
      <c r="H11" s="7">
        <f t="shared" si="0"/>
        <v>0</v>
      </c>
      <c r="I11" s="7">
        <f t="shared" si="1"/>
        <v>0</v>
      </c>
      <c r="J11" s="7">
        <f t="shared" si="2"/>
        <v>0</v>
      </c>
      <c r="K11" s="6" t="s">
        <v>13</v>
      </c>
    </row>
    <row r="12" spans="1:11" ht="189">
      <c r="A12" s="6">
        <v>7</v>
      </c>
      <c r="B12" s="5" t="s">
        <v>67</v>
      </c>
      <c r="C12" s="6" t="s">
        <v>12</v>
      </c>
      <c r="D12" s="6"/>
      <c r="E12" s="6">
        <v>3</v>
      </c>
      <c r="F12" s="7"/>
      <c r="G12" s="51"/>
      <c r="H12" s="7">
        <f t="shared" si="0"/>
        <v>0</v>
      </c>
      <c r="I12" s="7">
        <f t="shared" si="1"/>
        <v>0</v>
      </c>
      <c r="J12" s="7">
        <f t="shared" si="2"/>
        <v>0</v>
      </c>
      <c r="K12" s="6" t="s">
        <v>13</v>
      </c>
    </row>
    <row r="13" spans="1:11" ht="236.25">
      <c r="A13" s="6">
        <v>8</v>
      </c>
      <c r="B13" s="5" t="s">
        <v>68</v>
      </c>
      <c r="C13" s="6" t="s">
        <v>12</v>
      </c>
      <c r="D13" s="6"/>
      <c r="E13" s="6">
        <v>3</v>
      </c>
      <c r="F13" s="7"/>
      <c r="G13" s="51"/>
      <c r="H13" s="7">
        <f t="shared" si="0"/>
        <v>0</v>
      </c>
      <c r="I13" s="7">
        <f t="shared" si="1"/>
        <v>0</v>
      </c>
      <c r="J13" s="7">
        <f t="shared" si="2"/>
        <v>0</v>
      </c>
      <c r="K13" s="6" t="s">
        <v>13</v>
      </c>
    </row>
    <row r="14" spans="1:11" ht="15.75">
      <c r="A14" s="6"/>
      <c r="B14" s="39" t="s">
        <v>14</v>
      </c>
      <c r="C14" s="8"/>
      <c r="D14" s="8"/>
      <c r="E14" s="8"/>
      <c r="F14" s="8"/>
      <c r="G14" s="95"/>
      <c r="H14" s="8"/>
      <c r="I14" s="7">
        <f>SUM(I6:I13)</f>
        <v>0</v>
      </c>
      <c r="J14" s="7">
        <f>SUM(J6:J13)</f>
        <v>0</v>
      </c>
      <c r="K14" s="9"/>
    </row>
    <row r="15" spans="8:9" ht="12.75">
      <c r="H15" t="s">
        <v>147</v>
      </c>
      <c r="I15" s="89">
        <f>J14-I14</f>
        <v>0</v>
      </c>
    </row>
  </sheetData>
  <mergeCells count="1">
    <mergeCell ref="A3:K3"/>
  </mergeCells>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2:K9"/>
  <sheetViews>
    <sheetView workbookViewId="0" topLeftCell="A1">
      <selection activeCell="G7" sqref="G7"/>
    </sheetView>
  </sheetViews>
  <sheetFormatPr defaultColWidth="9.00390625" defaultRowHeight="12.75"/>
  <cols>
    <col min="1" max="1" width="5.25390625" style="0" customWidth="1"/>
    <col min="2" max="2" width="37.125" style="0" customWidth="1"/>
    <col min="3" max="3" width="16.25390625" style="0" customWidth="1"/>
    <col min="4" max="4" width="4.875" style="0" customWidth="1"/>
    <col min="5" max="5" width="7.875" style="0" customWidth="1"/>
    <col min="7" max="7" width="9.125" style="88" customWidth="1"/>
    <col min="11" max="11" width="13.375" style="0" customWidth="1"/>
  </cols>
  <sheetData>
    <row r="2" ht="12.75">
      <c r="I2" t="s">
        <v>163</v>
      </c>
    </row>
    <row r="3" spans="1:11" ht="22.5">
      <c r="A3" s="103" t="s">
        <v>146</v>
      </c>
      <c r="B3" s="103"/>
      <c r="C3" s="103"/>
      <c r="D3" s="103"/>
      <c r="E3" s="103"/>
      <c r="F3" s="103"/>
      <c r="G3" s="103"/>
      <c r="H3" s="103"/>
      <c r="I3" s="103"/>
      <c r="J3" s="103"/>
      <c r="K3" s="103"/>
    </row>
    <row r="4" spans="1:11" ht="15.75">
      <c r="A4" s="1"/>
      <c r="B4" s="1"/>
      <c r="C4" s="1"/>
      <c r="D4" s="1"/>
      <c r="E4" s="1"/>
      <c r="F4" s="1"/>
      <c r="G4" s="93"/>
      <c r="H4" s="1"/>
      <c r="I4" s="1"/>
      <c r="J4" s="1"/>
      <c r="K4" s="1"/>
    </row>
    <row r="5" spans="1:11" ht="15.75">
      <c r="A5" s="1"/>
      <c r="B5" s="1"/>
      <c r="C5" s="1"/>
      <c r="D5" s="1"/>
      <c r="E5" s="1"/>
      <c r="F5" s="1"/>
      <c r="G5" s="93"/>
      <c r="H5" s="1"/>
      <c r="I5" s="1"/>
      <c r="J5" s="1"/>
      <c r="K5" s="1"/>
    </row>
    <row r="6" spans="1:11" ht="47.25">
      <c r="A6" s="3" t="s">
        <v>0</v>
      </c>
      <c r="B6" s="3" t="s">
        <v>69</v>
      </c>
      <c r="C6" s="4" t="s">
        <v>36</v>
      </c>
      <c r="D6" s="3" t="s">
        <v>2</v>
      </c>
      <c r="E6" s="3" t="s">
        <v>4</v>
      </c>
      <c r="F6" s="3" t="s">
        <v>15</v>
      </c>
      <c r="G6" s="96" t="s">
        <v>6</v>
      </c>
      <c r="H6" s="4" t="s">
        <v>7</v>
      </c>
      <c r="I6" s="4" t="s">
        <v>8</v>
      </c>
      <c r="J6" s="4" t="s">
        <v>9</v>
      </c>
      <c r="K6" s="3" t="s">
        <v>10</v>
      </c>
    </row>
    <row r="7" spans="1:11" ht="206.25" customHeight="1">
      <c r="A7" s="6">
        <v>1</v>
      </c>
      <c r="B7" s="5" t="s">
        <v>173</v>
      </c>
      <c r="C7" s="6"/>
      <c r="D7" s="6" t="s">
        <v>12</v>
      </c>
      <c r="E7" s="6">
        <v>50</v>
      </c>
      <c r="F7" s="50"/>
      <c r="G7" s="51"/>
      <c r="H7" s="50">
        <f>F7*G7+F7</f>
        <v>0</v>
      </c>
      <c r="I7" s="50">
        <f>E7*F7</f>
        <v>0</v>
      </c>
      <c r="J7" s="50">
        <f>I7*G7+I7</f>
        <v>0</v>
      </c>
      <c r="K7" s="6" t="s">
        <v>70</v>
      </c>
    </row>
    <row r="8" spans="1:11" ht="15.75">
      <c r="A8" s="6"/>
      <c r="B8" s="39" t="s">
        <v>14</v>
      </c>
      <c r="C8" s="8"/>
      <c r="D8" s="8"/>
      <c r="E8" s="8"/>
      <c r="F8" s="53"/>
      <c r="G8" s="95"/>
      <c r="H8" s="53"/>
      <c r="I8" s="53">
        <f>SUM(I7)</f>
        <v>0</v>
      </c>
      <c r="J8" s="53">
        <f>SUM(J7)</f>
        <v>0</v>
      </c>
      <c r="K8" s="9"/>
    </row>
    <row r="9" spans="9:10" ht="12.75">
      <c r="I9" t="s">
        <v>147</v>
      </c>
      <c r="J9" s="63">
        <f>J8-I8</f>
        <v>0</v>
      </c>
    </row>
  </sheetData>
  <mergeCells count="1">
    <mergeCell ref="A3:K3"/>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anna.bryl</cp:lastModifiedBy>
  <cp:lastPrinted>2014-08-13T08:04:54Z</cp:lastPrinted>
  <dcterms:created xsi:type="dcterms:W3CDTF">1997-02-26T13:46:56Z</dcterms:created>
  <dcterms:modified xsi:type="dcterms:W3CDTF">2014-08-13T08:04:58Z</dcterms:modified>
  <cp:category/>
  <cp:version/>
  <cp:contentType/>
  <cp:contentStatus/>
</cp:coreProperties>
</file>