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</sheets>
  <definedNames/>
  <calcPr fullCalcOnLoad="1"/>
</workbook>
</file>

<file path=xl/sharedStrings.xml><?xml version="1.0" encoding="utf-8"?>
<sst xmlns="http://schemas.openxmlformats.org/spreadsheetml/2006/main" count="385" uniqueCount="129">
  <si>
    <t>Lp</t>
  </si>
  <si>
    <t>Opis</t>
  </si>
  <si>
    <t>Producent, kod katalogowy, nazwa handlowa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</si>
  <si>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</si>
  <si>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</si>
  <si>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</si>
  <si>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</si>
  <si>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</si>
  <si>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</si>
  <si>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</si>
  <si>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</si>
  <si>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mb</t>
  </si>
  <si>
    <t>33.14.11.14-2</t>
  </si>
  <si>
    <t>op</t>
  </si>
  <si>
    <t>szt</t>
  </si>
  <si>
    <t xml:space="preserve"> </t>
  </si>
  <si>
    <t>Razem</t>
  </si>
  <si>
    <t>33.14.11.19-7</t>
  </si>
  <si>
    <t>Zamawiający dopuszcza wycenę kompresów pakowanych po: 1,2szt z odpowiednim przeliczeniem podanych ilości i zaznaczeniem przy nazwie</t>
  </si>
  <si>
    <t>handlowej po ile pakowane są kompresy</t>
  </si>
  <si>
    <t>Watość brutto</t>
  </si>
  <si>
    <t xml:space="preserve">33.14.11.18-0 </t>
  </si>
  <si>
    <t>33.14.11.10-4</t>
  </si>
  <si>
    <t>33.14.11.18-0</t>
  </si>
  <si>
    <t>Opis produktu</t>
  </si>
  <si>
    <t>kod katalogowy, nazwa, producent</t>
  </si>
  <si>
    <t>Samoprzylepna okleina mocująca cewnik epiduralny, posiadająca otwór na cewnik i zatrzask mocujący w części centralnej. Podłużny kształt kanału mocującego cewnik zabezpiecza przed wyślizgnięciem się i skręceniem cewnika. Okrągły kształt okleiny zapewniający wygodę dla leżącego pacjenta</t>
  </si>
  <si>
    <t>33.14.11.11-1</t>
  </si>
  <si>
    <t xml:space="preserve">Opatrunek wyspowy, chirurgiczny, samoprzylepny, wykonany z hydrofobowej włókniny z mikroperforacjami umożliwiającymi wymianę gazową między skórą, a środowiskiem zewnętrznym, posiadający wkład chłonny z wiskozy i poliestru powleczony siateczką z polietylenu zapobiegającą przywieraniu do rany. Opatrunek z przecięciem i otworem O, do zabezpieczania drenów. Opatrunek posiada tylne zabezpieczenie z papieru silikonowego. Opakowanie papier-papier, na każdym opakowaniu instrukcja obrazkowa użycia opatrunku.                     Rozmiar 9 x 10cm a 30szt                                      </t>
  </si>
  <si>
    <t>Opatrunek wyspowy, chirurgiczny, samoprzylepny, wykonany z hydrofobowej włókniny z mikroperforacjami umożliwiającymi wymianę gazową między skórą, a środowiskiem zewnętrznym, posiadający wkład chłonny z wiskozy i poliestru powleczony siateczką z polietylenu zapobiegającą przywieraniu do rany. Opatrunek z przecięciem i otworem O, dozabezpieczania drenów. Opatrunek posiada tylne zabezpieczenie z papieru silikonowego. Opakowanie papier-papier, na każdym opakowaniu instrukcja obrazkowa użycia opatrunku.                     Rozmiar 12 x 14cm a 25szt</t>
  </si>
  <si>
    <t>Opatrunek do zabezpieczania drenów donosowych/sond żołądkowych, włókninowy, w kolorze cielistym, 4 stopniowy system aplikacji, dla dorosłych, rozmiar 7cm x 7,1cm. Na opakowaniu obrazowa instrukcja użycia opatrunku. Opatrunek niejałowy. Opakowanie kartonik x 100szt</t>
  </si>
  <si>
    <t>Nieprzywierający opatrunek z gazy bawełnianej o dużych oczkach pozwalających na odpowiednią wentylację rany pokryty miękką parafiną, zapewniający ranie prawidłową wilgotność, sterylizowany radiacyjnie 10 x 10cm. Pakowany po 10szt</t>
  </si>
  <si>
    <t>Nieprzywierający opatrunek z gazy bawełnianej o dużych oczkach pozwalających na odpowiednią wentylację rany pokryty miękką parafiną, zapewniający ranie prawidłową wilgotność, sterylizowany radiacyjnie 10 x 40cm. Pakowany po 10szt</t>
  </si>
  <si>
    <t>Plaster na tkaninie 2,5cm x 5m</t>
  </si>
  <si>
    <t>33.14.11.12-8</t>
  </si>
  <si>
    <t>Plaster na tkaninie  5cm x 5m</t>
  </si>
  <si>
    <t>Hypoalergiczny przylepiec foliowy z mikroporami  2,5cm x 5m z klejem akrylowym</t>
  </si>
  <si>
    <t>Producent, kod katalogowy, nazwa handlowa, ilość szt w opakowaniu</t>
  </si>
  <si>
    <t>Bandaż podtrzymujący wiskozowy 4m x 5cm a`1szt</t>
  </si>
  <si>
    <t>33.14.11.13-4</t>
  </si>
  <si>
    <t>Bandaż podtrzymujący wiskozowy 4m x 10cm a`1szt</t>
  </si>
  <si>
    <t>Bandaż podtrzymujący wiskozowy 4m x 15cm a`1szt</t>
  </si>
  <si>
    <t>Serweta operacyjna 45cm x 45cm, 8W, 17N, RTG jałowa na opakowaniu dwudzielna etykieta typu TAG, wyrób klasy IIa, reguła 7 sterylizowane w parze wodnej. Pakowana po 1szt lub po 2szt.</t>
  </si>
  <si>
    <t>Wata celulozowa bielona arkusze 40cm x 60cm</t>
  </si>
  <si>
    <t>kg</t>
  </si>
  <si>
    <t>33.14.11.15-9</t>
  </si>
  <si>
    <t>Wata opatrunkowa bawełniano - wiskozowa a 500g</t>
  </si>
  <si>
    <t>33.14.11.17-3</t>
  </si>
  <si>
    <t>Opaska elastyczna 4m x 10cm z zapinką wewnątrz opakowania wielokrotnego użytku</t>
  </si>
  <si>
    <t xml:space="preserve">Opaska elastyczna 4m x 12cmz zapinką wewnątrz opakowania wielokrotnego użytku </t>
  </si>
  <si>
    <t>Opaska elastyczna  4m x 15cm z zapinką wewnątrz opakowania wielokrotnego użytku</t>
  </si>
  <si>
    <t>Opaska elastyczna 5m x 20cm z zapinką wewnątrz opakowania wielokrotnego użytku, rozciągliwość minimum 85%</t>
  </si>
  <si>
    <t xml:space="preserve">Opaska gipsowa 3m x 10cm, czas wiązania 4-6min </t>
  </si>
  <si>
    <t xml:space="preserve">Opaska gipsowa 3m x 12cm, czas wiązania 4-6min </t>
  </si>
  <si>
    <t>Podkład podgipsowy 12cm x 3m</t>
  </si>
  <si>
    <t>Podkład podgipsowy 15cm x 3m</t>
  </si>
  <si>
    <t xml:space="preserve">Poz 3-dopuszcza się opaskę o dł 4m z przeliczeniem ilości do pełnego opakowania </t>
  </si>
  <si>
    <t>załącznik 3.1 do SIWZ</t>
  </si>
  <si>
    <t>załącznik 3.2 do SIWZ</t>
  </si>
  <si>
    <t>załącznik 3.3 do SIWZ</t>
  </si>
  <si>
    <t>załącznik 3.4 do SIWZ</t>
  </si>
  <si>
    <t>załącznik 3.5 do SIWZ</t>
  </si>
  <si>
    <t>załącznik 3.6 do SIWZ</t>
  </si>
  <si>
    <t>załącznik 3.7 do SIWZ</t>
  </si>
  <si>
    <t>załącznik 3.8 do SIWZ</t>
  </si>
  <si>
    <t>załącznik 3.9 do SIWZ</t>
  </si>
  <si>
    <t>załącznik 3.10 do SIWZ</t>
  </si>
  <si>
    <t>załącznik 3.11 do SIWZ</t>
  </si>
  <si>
    <t>załącznik 3.12 do SIWZ</t>
  </si>
  <si>
    <t>PAKIET 1 OPATRUNKI 1</t>
  </si>
  <si>
    <t>PAKIET 2 OPATRUNKI 2</t>
  </si>
  <si>
    <t>PAKIET 3 OPATRUNKI 3</t>
  </si>
  <si>
    <t>PAKIET 4 OPASKI ELASTYCZNE</t>
  </si>
  <si>
    <t>PAKIET 5 OPASKI GIPSOWE</t>
  </si>
  <si>
    <t>PAKIET 6 OPATRUNKI 4</t>
  </si>
  <si>
    <t>PAKIET 8 KOMPRESY JAŁOWE</t>
  </si>
  <si>
    <t>PAKIET 9 SETONY</t>
  </si>
  <si>
    <t>PAKIET 10 SIATKI ELASTYCZNE</t>
  </si>
  <si>
    <t>PAKIET 11 TUPFERY</t>
  </si>
  <si>
    <t>PAKIET 12 OPATRUNKI SPECJALISTYCZNE</t>
  </si>
  <si>
    <t>w tym vat:</t>
  </si>
  <si>
    <t>PAKIET 7 KOMPRESY NIEJAŁOWE</t>
  </si>
  <si>
    <t>Poz 2- dopuszcza się wycenę po 50szt z przeliczeniem ilości i zaznaczeniem w nazwie handlowej po ile produkt jest pakowany</t>
  </si>
  <si>
    <t>Producent, kod katalogowy, nazwa handlowa,  ilość szt w opakowaniu</t>
  </si>
  <si>
    <t>Poz.3-11 - margines papieru zabezpieczający warstwę kleju min 1,5cm</t>
  </si>
  <si>
    <t>do poz. 3-11 próbki po 1szt</t>
  </si>
  <si>
    <t>po zmianie</t>
  </si>
  <si>
    <t>*zmiana odpowiedzią 1</t>
  </si>
  <si>
    <t>*zmiana odpowiedzią 1: w poz. 2, 3, 4, 5,6 ,7, 8, 9, 10, 11 zamawiający dopuszcza wielkości opakowań podane w każdej z pozycji wraz z przeliczeniem ilości opakowań z zaokrągleniem do pełnego opakowania w górę. Wówczas należy podać wielkość oferowanego opakowania  i dokonać odpowiednio zmiany ilości opakowań.</t>
  </si>
  <si>
    <r>
      <t>Hypoalergiczny plaster z opatrunkiem na włókninie 1m x 6cm z klejem akrylowym *</t>
    </r>
    <r>
      <rPr>
        <i/>
        <sz val="12"/>
        <rFont val="Times New Roman CE"/>
        <family val="0"/>
      </rPr>
      <t>Zamawiający dopuszcza plastry z klejem kauczukowym nie zawierającym w składzie tlenku cynku</t>
    </r>
  </si>
  <si>
    <r>
      <t>Hypoalergiczny plaster z opatrunkiem na włókninie 1m x 8cm z klejem akrylowym *</t>
    </r>
    <r>
      <rPr>
        <i/>
        <sz val="12"/>
        <rFont val="Times New Roman CE"/>
        <family val="0"/>
      </rPr>
      <t>Zamawiający dopuszcza plastry z klejem kauczukowym nie zawierającym w składzie tlenku cynku</t>
    </r>
  </si>
  <si>
    <r>
      <t>Hypoalergiczny plaster na włókninie  2,5cm x 9,14m *</t>
    </r>
    <r>
      <rPr>
        <i/>
        <sz val="12"/>
        <rFont val="Times New Roman CE"/>
        <family val="0"/>
      </rPr>
      <t>lub 9,2m z przeliczeniem ilości z zaokrągleniem do pełnego opakowania w górę</t>
    </r>
    <r>
      <rPr>
        <sz val="12"/>
        <rFont val="Times New Roman CE"/>
        <family val="1"/>
      </rPr>
      <t xml:space="preserve"> z klejem akrylowym *</t>
    </r>
    <r>
      <rPr>
        <i/>
        <sz val="12"/>
        <rFont val="Times New Roman CE"/>
        <family val="0"/>
      </rPr>
      <t>Zamawiający dopuszcza plastry z klejem kauczukowym nie zawierającym w składzie tlenku cynku</t>
    </r>
  </si>
  <si>
    <r>
      <t>Hypoalergiczny plaster na włókninie  5cm x 9,14m *</t>
    </r>
    <r>
      <rPr>
        <i/>
        <sz val="12"/>
        <rFont val="Times New Roman CE"/>
        <family val="0"/>
      </rPr>
      <t>lub 9,2m z przeliczeniem ilości z zaokrągleniem do pełnego opakowania w górę</t>
    </r>
    <r>
      <rPr>
        <sz val="12"/>
        <rFont val="Times New Roman CE"/>
        <family val="1"/>
      </rPr>
      <t xml:space="preserve"> z klejem akrylowym *</t>
    </r>
    <r>
      <rPr>
        <i/>
        <sz val="12"/>
        <rFont val="Times New Roman CE"/>
        <family val="0"/>
      </rPr>
      <t>Zamawiający dopuszcza plastry z klejem kauczukowym nie zawierającym w składzie tlenku cynku</t>
    </r>
  </si>
  <si>
    <t>**zmiana odpowiedzią 2</t>
  </si>
  <si>
    <r>
      <t>Chustka trójkątna z włókniny *</t>
    </r>
    <r>
      <rPr>
        <i/>
        <sz val="12"/>
        <rFont val="Times New Roman CE"/>
        <family val="0"/>
      </rPr>
      <t>*zamawiajacy dopuszcza chustę trójkątną bawełnianą</t>
    </r>
  </si>
  <si>
    <r>
      <t>Jałowy przylepiec z opatrunkiem i mikrosiatką 30cm x 10cm a 25szt *</t>
    </r>
    <r>
      <rPr>
        <i/>
        <sz val="12"/>
        <rFont val="Times New Roman CE"/>
        <family val="0"/>
      </rPr>
      <t>dopuszcza się 9x30cm po 40szt w ilości 35 op.</t>
    </r>
    <r>
      <rPr>
        <sz val="12"/>
        <rFont val="Times New Roman CE"/>
        <family val="1"/>
      </rPr>
      <t>z klejem akrylowym**</t>
    </r>
    <r>
      <rPr>
        <i/>
        <sz val="12"/>
        <rFont val="Times New Roman CE"/>
        <family val="0"/>
      </rPr>
      <t>lub typu hot-melt</t>
    </r>
    <r>
      <rPr>
        <sz val="12"/>
        <rFont val="Times New Roman CE"/>
        <family val="1"/>
      </rPr>
      <t>, sterylny</t>
    </r>
  </si>
  <si>
    <r>
      <t>Jałowy przylepiec z opatrunkiem i mikrosiatką 25cm x 10cm a 25szt *</t>
    </r>
    <r>
      <rPr>
        <i/>
        <sz val="12"/>
        <rFont val="Times New Roman CE"/>
        <family val="0"/>
      </rPr>
      <t>dopuszcza się 9x25cm po 40 szt.w ilości 125 op.</t>
    </r>
    <r>
      <rPr>
        <sz val="12"/>
        <rFont val="Times New Roman CE"/>
        <family val="1"/>
      </rPr>
      <t>z klejem akrylowym</t>
    </r>
    <r>
      <rPr>
        <i/>
        <sz val="12"/>
        <rFont val="Times New Roman CE"/>
        <family val="0"/>
      </rPr>
      <t>**lub typu hot-melt</t>
    </r>
    <r>
      <rPr>
        <sz val="12"/>
        <rFont val="Times New Roman CE"/>
        <family val="1"/>
      </rPr>
      <t>, sterylny</t>
    </r>
  </si>
  <si>
    <r>
      <t>Jałowy przylepiec z opatrunkiem i mikrosiatką 20cm x 10cm a 25szt *</t>
    </r>
    <r>
      <rPr>
        <i/>
        <sz val="12"/>
        <rFont val="Times New Roman CE"/>
        <family val="0"/>
      </rPr>
      <t>dopuszcza się 9x20cm po 40 szt w ilości 125 op.**dopuszcza się op, po 50 szt. W ilosci 100op.</t>
    </r>
    <r>
      <rPr>
        <sz val="12"/>
        <rFont val="Times New Roman CE"/>
        <family val="1"/>
      </rPr>
      <t xml:space="preserve"> z klejem akrylowym </t>
    </r>
    <r>
      <rPr>
        <i/>
        <sz val="12"/>
        <rFont val="Times New Roman CE"/>
        <family val="0"/>
      </rPr>
      <t>**lub typu hot-melt</t>
    </r>
    <r>
      <rPr>
        <sz val="12"/>
        <rFont val="Times New Roman CE"/>
        <family val="1"/>
      </rPr>
      <t>, sterylny</t>
    </r>
  </si>
  <si>
    <t>**zmiana odpowiedzia 2</t>
  </si>
  <si>
    <r>
      <t>Folia operacyjna 42cm x 40cm +- 2cm klasa ( I lub I Ia), sterylna *</t>
    </r>
    <r>
      <rPr>
        <i/>
        <sz val="12"/>
        <rFont val="Times New Roman CE"/>
        <family val="0"/>
      </rPr>
      <t xml:space="preserve">dopuszcza się 40x40cm **oraz 45x55cm**dopuszcza się folię pakowaną po 10 szt . w ilości 20 op. Wówczas należy podać wielkość opakowania i dokonać zmiany jm i ilości </t>
    </r>
  </si>
  <si>
    <r>
      <t>Jałowy przylepiec z opatrunkiem i mikrosiatką 10cm x 6cm *</t>
    </r>
    <r>
      <rPr>
        <i/>
        <sz val="12"/>
        <rFont val="Times New Roman CE"/>
        <family val="0"/>
      </rPr>
      <t>dopuszcza się 9x5cm</t>
    </r>
    <r>
      <rPr>
        <sz val="12"/>
        <rFont val="Times New Roman CE"/>
        <family val="1"/>
      </rPr>
      <t>, a 50szt **</t>
    </r>
    <r>
      <rPr>
        <i/>
        <sz val="12"/>
        <rFont val="Times New Roman CE"/>
        <family val="0"/>
      </rPr>
      <t>dopuszcza się op. Po 100 szt  w ilosci 50 op.</t>
    </r>
    <r>
      <rPr>
        <sz val="12"/>
        <rFont val="Times New Roman CE"/>
        <family val="1"/>
      </rPr>
      <t xml:space="preserve"> z klejem akrylowym *</t>
    </r>
    <r>
      <rPr>
        <i/>
        <sz val="12"/>
        <rFont val="Times New Roman CE"/>
        <family val="0"/>
      </rPr>
      <t>*lub typu hot-melt</t>
    </r>
    <r>
      <rPr>
        <sz val="12"/>
        <rFont val="Times New Roman CE"/>
        <family val="1"/>
      </rPr>
      <t>, sterylny</t>
    </r>
  </si>
  <si>
    <r>
      <t>Opatrunek foliowy 12cm x 10cm +-2cm a`100szt *</t>
    </r>
    <r>
      <rPr>
        <i/>
        <sz val="12"/>
        <rFont val="Times New Roman CE"/>
        <family val="0"/>
      </rPr>
      <t>dopuszcza się 10x15cm po 60 szt w ilości 34 op. **dopuszcza się op. Po 50szt. W ilości 40 op.</t>
    </r>
  </si>
  <si>
    <t>Siatka elastyczna opatrunkowa nr 8 x 1m w stanie nierozciągniętym **(przeznaczenie siatki: udo)</t>
  </si>
  <si>
    <t>Siatka elastyczna opatrunkowa nr 6 x 1m w stanie nierozciągniętym **(przeznaczenie siatki: głowa)</t>
  </si>
  <si>
    <r>
      <t>Gaza bawełniana 17N szer 90cm, wyrób klasy IIa,reguła min.6 *</t>
    </r>
    <r>
      <rPr>
        <i/>
        <sz val="12"/>
        <rFont val="Times New Roman CE"/>
        <family val="0"/>
      </rPr>
      <t>zamawiający dopuszcza wyrób klasy I reguła 4** dopuszcza się wyrób klasy IIa reguła 7</t>
    </r>
  </si>
  <si>
    <t>Kompresy gaz 17N 12W 10cm x 10cm a 100szt niejałowe, wyrób klasy IIa, reguła min.7** podwijane brzegi</t>
  </si>
  <si>
    <t>Kompresy gaz 17N 12W  5cm x 5cm a 100szt niejałowe, wyrób klasy IIa, reguła min.7** podwijane brzegi</t>
  </si>
  <si>
    <t>Kompresy gaz 17N 12W 7,5cm x 7,5cm a 100szt niejałowe, wyrób klasy IIa, reguła min.7** podwijane brzegi</t>
  </si>
  <si>
    <t>** zmiana odpowiedzią 2: Zamawiający wymaga reguły min.7</t>
  </si>
  <si>
    <t>Kompresy gaz 17N 12W 10cm x 10cm a 3szt jałowe, wyrób klasy IIa, reguła min.7** podwijane brzegi</t>
  </si>
  <si>
    <t>Kompresy gaz 17N 12W 5cm x 5cm a 3szt jałowe, wyrób klasy IIa, reguła min.7** podwijane brzegi</t>
  </si>
  <si>
    <t>Kompresy gaz 17N 12W 7,5cm x 7.5cm a 3szt jałowe, wyrób klasy IIa, reguła min.7** podwijane brzegi</t>
  </si>
  <si>
    <t>Seton gazowy z podwijanymi brzegami, 1m x 10cm, 4W, jałowy a 1szt, wyrób klasy IIa, reguła min.7** sterylizowane w parze wodnej</t>
  </si>
  <si>
    <t>Setony gazowe z podwijanymi brzegami 2m x 1cm a 200szt, wyrób klasy IIa, reguła min.7**</t>
  </si>
  <si>
    <t>Setony gazowe z podwijanymi brzegami 2m x 2cm a 120szt, wyrób klasy IIa, reguła min.7**</t>
  </si>
  <si>
    <t>Setony gazowe z podwijanymi brzegami 2m x 5cm a 68szt, wyrób klasy IIa, reguła min.7**</t>
  </si>
  <si>
    <r>
      <t>Opaska gipsowa 3m x 15cm **</t>
    </r>
    <r>
      <rPr>
        <i/>
        <sz val="12"/>
        <rFont val="Times New Roman CE"/>
        <family val="0"/>
      </rPr>
      <t>lub 14cm</t>
    </r>
    <r>
      <rPr>
        <sz val="12"/>
        <rFont val="Times New Roman CE"/>
        <family val="1"/>
      </rPr>
      <t xml:space="preserve">, czas wiązania 4-6min </t>
    </r>
  </si>
  <si>
    <t>Gaza bawełniana wyjałowiona 1m kw 13N, wyrób klasy IIa, reguła min.7 **</t>
  </si>
  <si>
    <r>
      <t>Gaza bawełniana wyjałowiona 1/2m kw 13N, wyrób klasy IIa, reguła min.7**,   **</t>
    </r>
    <r>
      <rPr>
        <i/>
        <sz val="12"/>
        <rFont val="Times New Roman CE"/>
        <family val="0"/>
      </rPr>
      <t>dopuszcza się gazę 17nitkową</t>
    </r>
  </si>
  <si>
    <t>**zmiana odpowiedzią 2: w poz. 1 Zamawiajacy dopuszcza wyrób klasy II a reguła 7; w poz. 2 i 3 Zamawiajacy wymaga wyrób klasy II a reguła 7</t>
  </si>
  <si>
    <t>Siatka elastyczna opatrunkowa nr 10 x 1m w stanie nierozciągniętym **(przeznaczenie siatki: biodro, brzuch)</t>
  </si>
  <si>
    <r>
      <t>Serweta włókninowa foliowana polipropylenowo-poletylenowa o gramaturze 43g/m kw pełnobarierowa z otworem 8cm i przylepcem wokół otworu rozm 45cm x 75cm, sterylna, podwójna etykieta samoprzylepna na zewnątrz opakowania **</t>
    </r>
    <r>
      <rPr>
        <i/>
        <sz val="11"/>
        <rFont val="Times New Roman CE"/>
        <family val="0"/>
      </rPr>
      <t>Zamawiający dopuszcza serwety pełnobarierowe wykonane z laminatu 2- warstwowego ( PP-PE ) o gramaturze 55 g/m2 w rozmiarze 75 x 90 cm z otworem o średnicy 7 cm lub w rozmiarze 45 x 75 cm z możliwością dostosowania średnicy otworu  pozostałe parametry bez zmian **dopuszcza się serwety 2 warstwowe z włókniną absorbującą na powierzchni i folią na stronie tylnej,  jałowe o gramaturze 56 g/m² o rozm,. 50x75, z centralnym  otworem przylepnym o Ø 7cm</t>
    </r>
  </si>
  <si>
    <t>**zmiana odp. 2: *zamawiający dopuszcza opaski gipsowe, których gaza nośna jest obustronnie pokryta 94% gipsem medycznym  i nawinięta na tekturowy rulonik ( ulegający biodegradacji) ułatwiający modelowanie  i nakładanie opaski</t>
  </si>
  <si>
    <r>
      <t>Tupfer fasola, 15cm x 15cm *</t>
    </r>
    <r>
      <rPr>
        <i/>
        <sz val="12"/>
        <rFont val="Times New Roman CE"/>
        <family val="0"/>
      </rPr>
      <t>lub 12x12cm</t>
    </r>
    <r>
      <rPr>
        <sz val="12"/>
        <rFont val="Times New Roman CE"/>
        <family val="1"/>
      </rPr>
      <t>, RTG, jałowa a 10szt, wyrób klasy IIa, reguła min.7**</t>
    </r>
  </si>
  <si>
    <r>
      <t>Jałowy przylepiec z opatrunkiem i mikrosiatką 15cm x 8cm a 30szt *</t>
    </r>
    <r>
      <rPr>
        <i/>
        <sz val="12"/>
        <rFont val="Times New Roman CE"/>
        <family val="0"/>
      </rPr>
      <t>dopuszcza się 9x15cm po 40 szt. w ilości 188 op.**dopuszcza się op. Po 50 szt. W ilości 150 op.</t>
    </r>
    <r>
      <rPr>
        <sz val="12"/>
        <rFont val="Times New Roman CE"/>
        <family val="1"/>
      </rPr>
      <t xml:space="preserve"> z klejem akrylowym **</t>
    </r>
    <r>
      <rPr>
        <i/>
        <sz val="12"/>
        <rFont val="Times New Roman CE"/>
        <family val="0"/>
      </rPr>
      <t>lub typu hot-melt,</t>
    </r>
    <r>
      <rPr>
        <sz val="12"/>
        <rFont val="Times New Roman CE"/>
        <family val="1"/>
      </rPr>
      <t xml:space="preserve"> sterylny</t>
    </r>
  </si>
  <si>
    <r>
      <t>Jałowy opatrunek do mocowania kaniul  5,1cm x 7,6cm a` 100szt  *</t>
    </r>
    <r>
      <rPr>
        <i/>
        <sz val="12"/>
        <rFont val="Times New Roman CE"/>
        <family val="0"/>
      </rPr>
      <t>dopuszcza się 8x5,8cm po 50szt. Z przeliczeniem ilości na 1360 op. **dopuszcza się op. Po 40sz. W ilości 1700op.**dopuszcza się także rozmiar 7,2x5 lub 8x5,8 lub 6cmx8cm</t>
    </r>
    <r>
      <rPr>
        <sz val="12"/>
        <rFont val="Times New Roman CE"/>
        <family val="1"/>
      </rPr>
      <t>klasa I, sterylny, pokryty klejem akrylowym</t>
    </r>
  </si>
  <si>
    <r>
      <t>Jałowy przylepiec z opatrunkiem i mikrosiatką 35cm x 10cm a 25szt *</t>
    </r>
    <r>
      <rPr>
        <i/>
        <sz val="12"/>
        <rFont val="Times New Roman CE"/>
        <family val="0"/>
      </rPr>
      <t>dopuszcza się 9x35cm po50 szt. w ilości 13op.**dopuszcza się op. Po 40 szt w ilości16 op.</t>
    </r>
    <r>
      <rPr>
        <sz val="12"/>
        <rFont val="Times New Roman CE"/>
        <family val="1"/>
      </rPr>
      <t xml:space="preserve"> z klejem akrylowym</t>
    </r>
    <r>
      <rPr>
        <i/>
        <sz val="12"/>
        <rFont val="Times New Roman CE"/>
        <family val="0"/>
      </rPr>
      <t>**lub typu hot-melt</t>
    </r>
    <r>
      <rPr>
        <sz val="12"/>
        <rFont val="Times New Roman CE"/>
        <family val="1"/>
      </rPr>
      <t>, sterylny</t>
    </r>
  </si>
  <si>
    <r>
      <t xml:space="preserve">Jałowy przylepiec z opatrunkiem i mikrosiatką 7,2cm x 5cm a 100szt </t>
    </r>
    <r>
      <rPr>
        <i/>
        <sz val="12"/>
        <rFont val="Times New Roman CE"/>
        <family val="0"/>
      </rPr>
      <t>*dopuszcza się po 50szt. w ilości 320 op.</t>
    </r>
    <r>
      <rPr>
        <sz val="12"/>
        <rFont val="Times New Roman CE"/>
        <family val="1"/>
      </rPr>
      <t xml:space="preserve"> **dopuszcza się op. Po 200szt.w ilości 80op. z klejem akrylowym*</t>
    </r>
    <r>
      <rPr>
        <i/>
        <sz val="12"/>
        <rFont val="Times New Roman CE"/>
        <family val="0"/>
      </rPr>
      <t>*lub typu hot-melt</t>
    </r>
    <r>
      <rPr>
        <sz val="12"/>
        <rFont val="Times New Roman CE"/>
        <family val="1"/>
      </rPr>
      <t>, sterylny</t>
    </r>
  </si>
  <si>
    <r>
      <t>Jałowy przylepiec z opatrunkiem i mikrosiatką 10cm x 8cm a 30szt *</t>
    </r>
    <r>
      <rPr>
        <i/>
        <sz val="12"/>
        <rFont val="Times New Roman CE"/>
        <family val="0"/>
      </rPr>
      <t>dopuszcza się  9x10cm po 40szt. W ilości 83 op **dopuszcza się op. Po 50 szt. W ilosci 66 op.**dopuszcza się op. po 100 szt. w ilości 33 op.</t>
    </r>
    <r>
      <rPr>
        <sz val="12"/>
        <rFont val="Times New Roman CE"/>
        <family val="0"/>
      </rPr>
      <t xml:space="preserve">z </t>
    </r>
    <r>
      <rPr>
        <sz val="12"/>
        <rFont val="Times New Roman CE"/>
        <family val="1"/>
      </rPr>
      <t>klejem akrylowym**</t>
    </r>
    <r>
      <rPr>
        <i/>
        <sz val="12"/>
        <rFont val="Times New Roman CE"/>
        <family val="0"/>
      </rPr>
      <t>lub typu hot-melt, sterylny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</si>
</sst>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2"/>
      <name val="Times New Roman CE"/>
      <family val="1"/>
    </font>
    <font>
      <sz val="10"/>
      <name val="Arial"/>
      <family val="0"/>
    </font>
    <font>
      <b/>
      <sz val="18"/>
      <name val="Times New Roman"/>
      <family val="1"/>
    </font>
    <font>
      <b/>
      <sz val="18"/>
      <name val="Times New Roman CE"/>
      <family val="1"/>
    </font>
    <font>
      <sz val="18"/>
      <name val="Times New Roman CE"/>
      <family val="1"/>
    </font>
    <font>
      <sz val="16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i/>
      <sz val="12"/>
      <name val="Times New Roman CE"/>
      <family val="0"/>
    </font>
    <font>
      <i/>
      <sz val="11"/>
      <name val="Times New Roman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2" fontId="0" fillId="0" borderId="2" xfId="0" applyNumberFormat="1" applyBorder="1" applyAlignment="1">
      <alignment horizontal="center"/>
    </xf>
    <xf numFmtId="0" fontId="0" fillId="0" borderId="3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 wrapText="1"/>
    </xf>
    <xf numFmtId="0" fontId="0" fillId="0" borderId="5" xfId="0" applyFont="1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5" xfId="0" applyFont="1" applyBorder="1" applyAlignment="1">
      <alignment wrapText="1"/>
    </xf>
    <xf numFmtId="0" fontId="7" fillId="0" borderId="3" xfId="0" applyFont="1" applyBorder="1" applyAlignment="1">
      <alignment/>
    </xf>
    <xf numFmtId="2" fontId="7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wrapText="1"/>
    </xf>
    <xf numFmtId="9" fontId="0" fillId="0" borderId="0" xfId="0" applyNumberFormat="1" applyAlignment="1">
      <alignment/>
    </xf>
    <xf numFmtId="9" fontId="0" fillId="0" borderId="1" xfId="0" applyNumberFormat="1" applyFont="1" applyBorder="1" applyAlignment="1">
      <alignment horizontal="center"/>
    </xf>
    <xf numFmtId="9" fontId="0" fillId="0" borderId="1" xfId="0" applyNumberFormat="1" applyFont="1" applyBorder="1" applyAlignment="1">
      <alignment/>
    </xf>
    <xf numFmtId="9" fontId="0" fillId="0" borderId="3" xfId="0" applyNumberFormat="1" applyBorder="1" applyAlignment="1">
      <alignment/>
    </xf>
    <xf numFmtId="9" fontId="7" fillId="0" borderId="0" xfId="0" applyNumberFormat="1" applyFont="1" applyAlignment="1">
      <alignment/>
    </xf>
    <xf numFmtId="9" fontId="7" fillId="0" borderId="1" xfId="0" applyNumberFormat="1" applyFont="1" applyBorder="1" applyAlignment="1">
      <alignment horizontal="center" wrapText="1"/>
    </xf>
    <xf numFmtId="9" fontId="7" fillId="0" borderId="1" xfId="0" applyNumberFormat="1" applyFont="1" applyBorder="1" applyAlignment="1">
      <alignment/>
    </xf>
    <xf numFmtId="9" fontId="7" fillId="0" borderId="3" xfId="0" applyNumberFormat="1" applyFont="1" applyBorder="1" applyAlignment="1">
      <alignment/>
    </xf>
    <xf numFmtId="10" fontId="0" fillId="0" borderId="0" xfId="0" applyNumberFormat="1" applyAlignment="1">
      <alignment/>
    </xf>
    <xf numFmtId="10" fontId="0" fillId="0" borderId="1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/>
    </xf>
    <xf numFmtId="9" fontId="0" fillId="0" borderId="1" xfId="0" applyNumberFormat="1" applyFont="1" applyBorder="1" applyAlignment="1">
      <alignment horizontal="center" wrapText="1"/>
    </xf>
    <xf numFmtId="9" fontId="0" fillId="0" borderId="2" xfId="0" applyNumberFormat="1" applyFont="1" applyBorder="1" applyAlignment="1">
      <alignment/>
    </xf>
    <xf numFmtId="9" fontId="0" fillId="0" borderId="3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9" fontId="0" fillId="0" borderId="1" xfId="0" applyNumberFormat="1" applyBorder="1" applyAlignment="1">
      <alignment/>
    </xf>
    <xf numFmtId="9" fontId="0" fillId="0" borderId="0" xfId="0" applyNumberFormat="1" applyFont="1" applyAlignment="1">
      <alignment/>
    </xf>
    <xf numFmtId="9" fontId="0" fillId="0" borderId="1" xfId="0" applyNumberFormat="1" applyFont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8" xfId="0" applyNumberFormat="1" applyBorder="1" applyAlignment="1">
      <alignment/>
    </xf>
    <xf numFmtId="10" fontId="0" fillId="0" borderId="8" xfId="0" applyNumberFormat="1" applyFont="1" applyBorder="1" applyAlignment="1">
      <alignment/>
    </xf>
    <xf numFmtId="10" fontId="0" fillId="0" borderId="7" xfId="0" applyNumberFormat="1" applyBorder="1" applyAlignment="1">
      <alignment/>
    </xf>
    <xf numFmtId="2" fontId="0" fillId="0" borderId="9" xfId="0" applyNumberFormat="1" applyFont="1" applyBorder="1" applyAlignment="1">
      <alignment/>
    </xf>
    <xf numFmtId="10" fontId="0" fillId="0" borderId="9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C4" sqref="C4"/>
    </sheetView>
  </sheetViews>
  <sheetFormatPr defaultColWidth="8.796875" defaultRowHeight="15"/>
  <cols>
    <col min="1" max="1" width="4.69921875" style="0" customWidth="1"/>
    <col min="2" max="2" width="27.3984375" style="0" customWidth="1"/>
    <col min="3" max="3" width="11.09765625" style="0" customWidth="1"/>
    <col min="7" max="7" width="9" style="49" customWidth="1"/>
    <col min="11" max="11" width="14.09765625" style="0" customWidth="1"/>
  </cols>
  <sheetData>
    <row r="1" spans="9:11" ht="15.75">
      <c r="I1" t="s">
        <v>57</v>
      </c>
      <c r="K1" t="s">
        <v>86</v>
      </c>
    </row>
    <row r="2" spans="1:11" ht="22.5">
      <c r="A2" s="92" t="s">
        <v>69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4" spans="1:11" ht="66" customHeight="1">
      <c r="A4" s="3" t="s">
        <v>0</v>
      </c>
      <c r="B4" s="32" t="s">
        <v>1</v>
      </c>
      <c r="C4" s="38" t="s">
        <v>2</v>
      </c>
      <c r="D4" s="3" t="s">
        <v>3</v>
      </c>
      <c r="E4" s="3" t="s">
        <v>4</v>
      </c>
      <c r="F4" s="3" t="s">
        <v>5</v>
      </c>
      <c r="G4" s="50" t="s">
        <v>6</v>
      </c>
      <c r="H4" s="3" t="s">
        <v>7</v>
      </c>
      <c r="I4" s="4" t="s">
        <v>8</v>
      </c>
      <c r="J4" s="4" t="s">
        <v>9</v>
      </c>
      <c r="K4" s="3" t="s">
        <v>10</v>
      </c>
    </row>
    <row r="5" spans="1:11" ht="15.75">
      <c r="A5" s="3">
        <v>1</v>
      </c>
      <c r="B5" s="7" t="s">
        <v>33</v>
      </c>
      <c r="C5" s="7"/>
      <c r="D5" s="33" t="s">
        <v>14</v>
      </c>
      <c r="E5" s="7">
        <v>1055</v>
      </c>
      <c r="F5" s="17"/>
      <c r="G5" s="51"/>
      <c r="H5" s="29">
        <f>F5*G5+F5</f>
        <v>0</v>
      </c>
      <c r="I5" s="18">
        <f>F5*E5</f>
        <v>0</v>
      </c>
      <c r="J5" s="29">
        <f>I5*G5+I5</f>
        <v>0</v>
      </c>
      <c r="K5" s="81" t="s">
        <v>34</v>
      </c>
    </row>
    <row r="6" spans="1:11" ht="15.75">
      <c r="A6" s="3">
        <v>2</v>
      </c>
      <c r="B6" s="7" t="s">
        <v>35</v>
      </c>
      <c r="C6" s="7"/>
      <c r="D6" s="33" t="s">
        <v>14</v>
      </c>
      <c r="E6" s="7">
        <v>300</v>
      </c>
      <c r="F6" s="17"/>
      <c r="G6" s="51"/>
      <c r="H6" s="29">
        <f aca="true" t="shared" si="0" ref="H6:H11">F6*G6+F6</f>
        <v>0</v>
      </c>
      <c r="I6" s="18">
        <f aca="true" t="shared" si="1" ref="I6:I11">F6*E6</f>
        <v>0</v>
      </c>
      <c r="J6" s="29">
        <f aca="true" t="shared" si="2" ref="J6:J11">I6*G6+I6</f>
        <v>0</v>
      </c>
      <c r="K6" s="7" t="s">
        <v>34</v>
      </c>
    </row>
    <row r="7" spans="1:11" ht="157.5">
      <c r="A7" s="3">
        <v>3</v>
      </c>
      <c r="B7" s="84" t="s">
        <v>91</v>
      </c>
      <c r="C7" s="7"/>
      <c r="D7" s="33" t="s">
        <v>14</v>
      </c>
      <c r="E7" s="7">
        <v>2500</v>
      </c>
      <c r="F7" s="17"/>
      <c r="G7" s="51"/>
      <c r="H7" s="29">
        <f t="shared" si="0"/>
        <v>0</v>
      </c>
      <c r="I7" s="18">
        <f t="shared" si="1"/>
        <v>0</v>
      </c>
      <c r="J7" s="29">
        <f t="shared" si="2"/>
        <v>0</v>
      </c>
      <c r="K7" s="7" t="s">
        <v>34</v>
      </c>
    </row>
    <row r="8" spans="1:11" ht="157.5">
      <c r="A8" s="3">
        <v>4</v>
      </c>
      <c r="B8" s="84" t="s">
        <v>92</v>
      </c>
      <c r="C8" s="7"/>
      <c r="D8" s="33" t="s">
        <v>14</v>
      </c>
      <c r="E8" s="7">
        <v>720</v>
      </c>
      <c r="F8" s="17"/>
      <c r="G8" s="51"/>
      <c r="H8" s="29">
        <f t="shared" si="0"/>
        <v>0</v>
      </c>
      <c r="I8" s="18">
        <f t="shared" si="1"/>
        <v>0</v>
      </c>
      <c r="J8" s="29">
        <f t="shared" si="2"/>
        <v>0</v>
      </c>
      <c r="K8" s="7" t="s">
        <v>34</v>
      </c>
    </row>
    <row r="9" spans="1:11" ht="110.25">
      <c r="A9" s="3">
        <v>5</v>
      </c>
      <c r="B9" s="84" t="s">
        <v>89</v>
      </c>
      <c r="C9" s="7"/>
      <c r="D9" s="33" t="s">
        <v>14</v>
      </c>
      <c r="E9" s="7">
        <v>245</v>
      </c>
      <c r="F9" s="17"/>
      <c r="G9" s="51"/>
      <c r="H9" s="29">
        <f t="shared" si="0"/>
        <v>0</v>
      </c>
      <c r="I9" s="18">
        <f t="shared" si="1"/>
        <v>0</v>
      </c>
      <c r="J9" s="29">
        <f t="shared" si="2"/>
        <v>0</v>
      </c>
      <c r="K9" s="7" t="s">
        <v>34</v>
      </c>
    </row>
    <row r="10" spans="1:11" ht="110.25">
      <c r="A10" s="3">
        <v>6</v>
      </c>
      <c r="B10" s="84" t="s">
        <v>90</v>
      </c>
      <c r="C10" s="7"/>
      <c r="D10" s="33" t="s">
        <v>14</v>
      </c>
      <c r="E10" s="7">
        <v>240</v>
      </c>
      <c r="F10" s="17"/>
      <c r="G10" s="51"/>
      <c r="H10" s="29">
        <f t="shared" si="0"/>
        <v>0</v>
      </c>
      <c r="I10" s="18">
        <f t="shared" si="1"/>
        <v>0</v>
      </c>
      <c r="J10" s="29">
        <f t="shared" si="2"/>
        <v>0</v>
      </c>
      <c r="K10" s="7" t="s">
        <v>34</v>
      </c>
    </row>
    <row r="11" spans="1:11" ht="47.25">
      <c r="A11" s="3">
        <v>7</v>
      </c>
      <c r="B11" s="10" t="s">
        <v>36</v>
      </c>
      <c r="C11" s="7"/>
      <c r="D11" s="33" t="s">
        <v>14</v>
      </c>
      <c r="E11" s="7">
        <v>20</v>
      </c>
      <c r="F11" s="17"/>
      <c r="G11" s="51"/>
      <c r="H11" s="29">
        <f t="shared" si="0"/>
        <v>0</v>
      </c>
      <c r="I11" s="18">
        <f t="shared" si="1"/>
        <v>0</v>
      </c>
      <c r="J11" s="29">
        <f t="shared" si="2"/>
        <v>0</v>
      </c>
      <c r="K11" s="7" t="s">
        <v>34</v>
      </c>
    </row>
    <row r="12" spans="1:11" ht="15.75">
      <c r="A12" s="7"/>
      <c r="B12" s="19" t="s">
        <v>16</v>
      </c>
      <c r="C12" s="34"/>
      <c r="D12" s="34"/>
      <c r="E12" s="34"/>
      <c r="F12" s="34"/>
      <c r="G12" s="52"/>
      <c r="H12" s="34"/>
      <c r="I12" s="20">
        <f>SUM(I5:I11)</f>
        <v>0</v>
      </c>
      <c r="J12" s="20">
        <f>SUM(J5:J11)</f>
        <v>0</v>
      </c>
      <c r="K12" s="15"/>
    </row>
    <row r="14" spans="8:9" ht="15.75">
      <c r="H14" t="s">
        <v>80</v>
      </c>
      <c r="I14" s="21">
        <f>J12-I12</f>
        <v>0</v>
      </c>
    </row>
    <row r="15" ht="15.75">
      <c r="B15" t="s">
        <v>87</v>
      </c>
    </row>
  </sheetData>
  <mergeCells count="1">
    <mergeCell ref="A2:K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B6" sqref="B6"/>
    </sheetView>
  </sheetViews>
  <sheetFormatPr defaultColWidth="8.796875" defaultRowHeight="15"/>
  <cols>
    <col min="1" max="1" width="4.69921875" style="0" customWidth="1"/>
    <col min="2" max="2" width="39.69921875" style="0" customWidth="1"/>
    <col min="3" max="3" width="14.19921875" style="0" customWidth="1"/>
    <col min="4" max="4" width="4.19921875" style="0" customWidth="1"/>
    <col min="6" max="6" width="9.5" style="0" customWidth="1"/>
    <col min="7" max="7" width="5.19921875" style="0" customWidth="1"/>
    <col min="8" max="8" width="10" style="0" customWidth="1"/>
    <col min="9" max="9" width="10.3984375" style="0" customWidth="1"/>
    <col min="10" max="10" width="9.19921875" style="0" customWidth="1"/>
    <col min="11" max="11" width="11.8984375" style="0" customWidth="1"/>
  </cols>
  <sheetData>
    <row r="2" spans="9:11" ht="15.75">
      <c r="I2" t="s">
        <v>66</v>
      </c>
      <c r="K2" t="s">
        <v>86</v>
      </c>
    </row>
    <row r="3" spans="1:13" ht="23.25">
      <c r="A3" s="92" t="s">
        <v>77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22"/>
      <c r="M3" s="22"/>
    </row>
    <row r="5" spans="1:11" ht="50.25" customHeight="1">
      <c r="A5" s="3" t="s">
        <v>0</v>
      </c>
      <c r="B5" s="3" t="s">
        <v>1</v>
      </c>
      <c r="C5" s="4" t="s">
        <v>2</v>
      </c>
      <c r="D5" s="26" t="s">
        <v>3</v>
      </c>
      <c r="E5" s="3" t="s">
        <v>4</v>
      </c>
      <c r="F5" s="4" t="s">
        <v>5</v>
      </c>
      <c r="G5" s="3" t="s">
        <v>6</v>
      </c>
      <c r="H5" s="4" t="s">
        <v>7</v>
      </c>
      <c r="I5" s="4" t="s">
        <v>8</v>
      </c>
      <c r="J5" s="4" t="s">
        <v>9</v>
      </c>
      <c r="K5" s="3" t="s">
        <v>10</v>
      </c>
    </row>
    <row r="6" spans="1:11" ht="47.25">
      <c r="A6" s="7">
        <v>1</v>
      </c>
      <c r="B6" s="90" t="s">
        <v>120</v>
      </c>
      <c r="C6" s="7"/>
      <c r="D6" s="7" t="s">
        <v>14</v>
      </c>
      <c r="E6" s="7">
        <v>1</v>
      </c>
      <c r="F6" s="7"/>
      <c r="G6" s="51"/>
      <c r="H6" s="29">
        <f>F6*G6+F6</f>
        <v>0</v>
      </c>
      <c r="I6" s="17">
        <f>F6*E6</f>
        <v>0</v>
      </c>
      <c r="J6" s="29">
        <f>I6*G6+I6</f>
        <v>0</v>
      </c>
      <c r="K6" s="81" t="s">
        <v>22</v>
      </c>
    </row>
    <row r="7" spans="1:11" ht="65.25" customHeight="1">
      <c r="A7" s="7">
        <v>2</v>
      </c>
      <c r="B7" s="90" t="s">
        <v>102</v>
      </c>
      <c r="C7" s="7"/>
      <c r="D7" s="7" t="s">
        <v>14</v>
      </c>
      <c r="E7" s="7">
        <v>35</v>
      </c>
      <c r="F7" s="7"/>
      <c r="G7" s="51"/>
      <c r="H7" s="29">
        <f>F7*G7+F7</f>
        <v>0</v>
      </c>
      <c r="I7" s="17">
        <f>F7*E7</f>
        <v>0</v>
      </c>
      <c r="J7" s="29">
        <f>I7*G7+I7</f>
        <v>0</v>
      </c>
      <c r="K7" s="7" t="s">
        <v>22</v>
      </c>
    </row>
    <row r="8" spans="1:11" ht="56.25" customHeight="1">
      <c r="A8" s="7">
        <v>3</v>
      </c>
      <c r="B8" s="90" t="s">
        <v>103</v>
      </c>
      <c r="C8" s="7"/>
      <c r="D8" s="7" t="s">
        <v>14</v>
      </c>
      <c r="E8" s="7">
        <v>15</v>
      </c>
      <c r="F8" s="7"/>
      <c r="G8" s="51"/>
      <c r="H8" s="29">
        <f>F8*G8+F8</f>
        <v>0</v>
      </c>
      <c r="I8" s="17">
        <f>F8*E8</f>
        <v>0</v>
      </c>
      <c r="J8" s="29">
        <f>I8*G8+I8</f>
        <v>0</v>
      </c>
      <c r="K8" s="7" t="s">
        <v>22</v>
      </c>
    </row>
    <row r="9" spans="1:11" ht="15.75">
      <c r="A9" s="7"/>
      <c r="B9" s="19" t="s">
        <v>16</v>
      </c>
      <c r="C9" s="13"/>
      <c r="D9" s="13"/>
      <c r="E9" s="13"/>
      <c r="F9" s="13"/>
      <c r="G9" s="13"/>
      <c r="H9" s="13"/>
      <c r="I9" s="20">
        <f>SUM(I6:I8)</f>
        <v>0</v>
      </c>
      <c r="J9" s="20">
        <f>SUM(J6:J8)</f>
        <v>0</v>
      </c>
      <c r="K9" s="15"/>
    </row>
    <row r="11" spans="2:9" ht="15.75">
      <c r="B11" s="89" t="s">
        <v>93</v>
      </c>
      <c r="H11" t="s">
        <v>80</v>
      </c>
      <c r="I11" s="21">
        <f>J9-I9</f>
        <v>0</v>
      </c>
    </row>
  </sheetData>
  <sheetProtection selectLockedCells="1" selectUnlockedCells="1"/>
  <mergeCells count="1">
    <mergeCell ref="A3:K3"/>
  </mergeCells>
  <printOptions/>
  <pageMargins left="0.30972222222222223" right="0.3298611111111111" top="0.9840277777777777" bottom="0.9840277777777777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C7" sqref="C7"/>
    </sheetView>
  </sheetViews>
  <sheetFormatPr defaultColWidth="8.796875" defaultRowHeight="15"/>
  <cols>
    <col min="1" max="1" width="4.09765625" style="0" customWidth="1"/>
    <col min="2" max="2" width="36.69921875" style="0" customWidth="1"/>
    <col min="3" max="3" width="13.5" style="0" customWidth="1"/>
    <col min="4" max="4" width="4.09765625" style="0" customWidth="1"/>
    <col min="6" max="6" width="9.3984375" style="0" customWidth="1"/>
    <col min="7" max="7" width="5.5" style="0" customWidth="1"/>
    <col min="8" max="8" width="10" style="0" customWidth="1"/>
    <col min="9" max="9" width="8.69921875" style="0" customWidth="1"/>
    <col min="11" max="11" width="12.09765625" style="0" customWidth="1"/>
  </cols>
  <sheetData>
    <row r="1" spans="8:11" ht="15.75">
      <c r="H1" t="s">
        <v>67</v>
      </c>
      <c r="K1" t="s">
        <v>86</v>
      </c>
    </row>
    <row r="2" spans="1:11" ht="22.5">
      <c r="A2" s="92" t="s">
        <v>78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4" spans="1:11" ht="48.75" customHeight="1">
      <c r="A4" s="3" t="s">
        <v>0</v>
      </c>
      <c r="B4" s="3" t="s">
        <v>1</v>
      </c>
      <c r="C4" s="4" t="s">
        <v>2</v>
      </c>
      <c r="D4" s="26" t="s">
        <v>3</v>
      </c>
      <c r="E4" s="3" t="s">
        <v>4</v>
      </c>
      <c r="F4" s="4" t="s">
        <v>5</v>
      </c>
      <c r="G4" s="3" t="s">
        <v>6</v>
      </c>
      <c r="H4" s="4" t="s">
        <v>7</v>
      </c>
      <c r="I4" s="4" t="s">
        <v>8</v>
      </c>
      <c r="J4" s="4" t="s">
        <v>9</v>
      </c>
      <c r="K4" s="3" t="s">
        <v>10</v>
      </c>
    </row>
    <row r="5" spans="1:11" ht="47.25">
      <c r="A5" s="3">
        <v>1</v>
      </c>
      <c r="B5" s="84" t="s">
        <v>123</v>
      </c>
      <c r="C5" s="7"/>
      <c r="D5" s="3" t="s">
        <v>13</v>
      </c>
      <c r="E5" s="3">
        <v>200</v>
      </c>
      <c r="F5" s="17"/>
      <c r="G5" s="51"/>
      <c r="H5" s="29">
        <f>F5*G5+F5</f>
        <v>0</v>
      </c>
      <c r="I5" s="18">
        <f>F5*E5</f>
        <v>0</v>
      </c>
      <c r="J5" s="29">
        <f>I5*G5+I5</f>
        <v>0</v>
      </c>
      <c r="K5" s="81" t="s">
        <v>23</v>
      </c>
    </row>
    <row r="6" spans="1:11" ht="15.75">
      <c r="A6" s="7"/>
      <c r="B6" s="13" t="s">
        <v>16</v>
      </c>
      <c r="C6" s="13"/>
      <c r="D6" s="13"/>
      <c r="E6" s="13"/>
      <c r="F6" s="13"/>
      <c r="G6" s="13"/>
      <c r="H6" s="13"/>
      <c r="I6" s="20">
        <f>SUM(I5)</f>
        <v>0</v>
      </c>
      <c r="J6" s="20">
        <f>SUM(J5)</f>
        <v>0</v>
      </c>
      <c r="K6" s="15"/>
    </row>
    <row r="8" spans="8:9" ht="15.75">
      <c r="H8" t="s">
        <v>80</v>
      </c>
      <c r="I8" s="21">
        <f>J6-I6</f>
        <v>0</v>
      </c>
    </row>
    <row r="9" ht="31.5">
      <c r="B9" s="89" t="s">
        <v>108</v>
      </c>
    </row>
  </sheetData>
  <sheetProtection selectLockedCells="1" selectUnlockedCells="1"/>
  <mergeCells count="1">
    <mergeCell ref="A2:K2"/>
  </mergeCells>
  <printOptions/>
  <pageMargins left="0.3902777777777778" right="0.35" top="0.9840277777777777" bottom="0.9840277777777777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7">
      <selection activeCell="F5" sqref="F5"/>
    </sheetView>
  </sheetViews>
  <sheetFormatPr defaultColWidth="8.796875" defaultRowHeight="15"/>
  <cols>
    <col min="1" max="1" width="4.5" style="0" customWidth="1"/>
    <col min="2" max="2" width="42.3984375" style="0" customWidth="1"/>
    <col min="3" max="3" width="3.69921875" style="0" customWidth="1"/>
    <col min="4" max="4" width="10.69921875" style="0" customWidth="1"/>
    <col min="5" max="5" width="6.09765625" style="0" customWidth="1"/>
    <col min="6" max="6" width="9.8984375" style="0" customWidth="1"/>
    <col min="7" max="7" width="5.59765625" style="49" customWidth="1"/>
    <col min="8" max="8" width="9.8984375" style="0" customWidth="1"/>
    <col min="9" max="9" width="9.09765625" style="0" customWidth="1"/>
    <col min="10" max="10" width="9.3984375" style="0" customWidth="1"/>
    <col min="11" max="11" width="12.3984375" style="0" customWidth="1"/>
    <col min="12" max="16384" width="10.69921875" style="0" customWidth="1"/>
  </cols>
  <sheetData>
    <row r="1" ht="15.75">
      <c r="I1" t="s">
        <v>68</v>
      </c>
    </row>
    <row r="2" spans="1:11" ht="22.5">
      <c r="A2" s="92" t="s">
        <v>79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.75">
      <c r="A3" s="27"/>
      <c r="B3" s="27"/>
      <c r="C3" s="27"/>
      <c r="D3" s="27"/>
      <c r="E3" s="27"/>
      <c r="F3" s="27"/>
      <c r="G3" s="65"/>
      <c r="H3" s="27"/>
      <c r="I3" s="27"/>
      <c r="J3" s="27"/>
      <c r="K3" s="27"/>
    </row>
    <row r="4" spans="1:11" ht="59.25" customHeight="1">
      <c r="A4" s="3" t="s">
        <v>0</v>
      </c>
      <c r="B4" s="3" t="s">
        <v>24</v>
      </c>
      <c r="C4" s="3" t="s">
        <v>3</v>
      </c>
      <c r="D4" s="4" t="s">
        <v>25</v>
      </c>
      <c r="E4" s="3" t="s">
        <v>4</v>
      </c>
      <c r="F4" s="4" t="s">
        <v>5</v>
      </c>
      <c r="G4" s="50" t="s">
        <v>6</v>
      </c>
      <c r="H4" s="4" t="s">
        <v>7</v>
      </c>
      <c r="I4" s="4" t="s">
        <v>8</v>
      </c>
      <c r="J4" s="4" t="s">
        <v>9</v>
      </c>
      <c r="K4" s="4" t="s">
        <v>10</v>
      </c>
    </row>
    <row r="5" spans="1:11" ht="111.75" customHeight="1">
      <c r="A5" s="3">
        <v>1</v>
      </c>
      <c r="B5" s="10" t="s">
        <v>26</v>
      </c>
      <c r="C5" s="10" t="s">
        <v>14</v>
      </c>
      <c r="D5" s="10"/>
      <c r="E5" s="10">
        <v>20</v>
      </c>
      <c r="F5" s="28"/>
      <c r="G5" s="66"/>
      <c r="H5" s="28">
        <f aca="true" t="shared" si="0" ref="H5:H10">F5*G5+F5</f>
        <v>0</v>
      </c>
      <c r="I5" s="28">
        <f aca="true" t="shared" si="1" ref="I5:I10">F5*E5</f>
        <v>0</v>
      </c>
      <c r="J5" s="28">
        <f aca="true" t="shared" si="2" ref="J5:J10">I5*G5+I5</f>
        <v>0</v>
      </c>
      <c r="K5" s="10" t="s">
        <v>27</v>
      </c>
    </row>
    <row r="6" spans="1:11" ht="204.75" customHeight="1">
      <c r="A6" s="3">
        <v>2</v>
      </c>
      <c r="B6" s="10" t="s">
        <v>28</v>
      </c>
      <c r="C6" s="10" t="s">
        <v>13</v>
      </c>
      <c r="D6" s="10"/>
      <c r="E6" s="7">
        <v>15</v>
      </c>
      <c r="F6" s="29"/>
      <c r="G6" s="51"/>
      <c r="H6" s="28">
        <f t="shared" si="0"/>
        <v>0</v>
      </c>
      <c r="I6" s="28">
        <f t="shared" si="1"/>
        <v>0</v>
      </c>
      <c r="J6" s="28">
        <f t="shared" si="2"/>
        <v>0</v>
      </c>
      <c r="K6" s="7" t="s">
        <v>27</v>
      </c>
    </row>
    <row r="7" spans="1:11" ht="204.75" customHeight="1">
      <c r="A7" s="3">
        <v>3</v>
      </c>
      <c r="B7" s="10" t="s">
        <v>29</v>
      </c>
      <c r="C7" s="10" t="s">
        <v>13</v>
      </c>
      <c r="D7" s="10"/>
      <c r="E7" s="7">
        <v>10</v>
      </c>
      <c r="F7" s="29"/>
      <c r="G7" s="51"/>
      <c r="H7" s="28">
        <f t="shared" si="0"/>
        <v>0</v>
      </c>
      <c r="I7" s="28">
        <f t="shared" si="1"/>
        <v>0</v>
      </c>
      <c r="J7" s="28">
        <f t="shared" si="2"/>
        <v>0</v>
      </c>
      <c r="K7" s="7" t="s">
        <v>27</v>
      </c>
    </row>
    <row r="8" spans="1:11" ht="101.25" customHeight="1">
      <c r="A8" s="3">
        <v>4</v>
      </c>
      <c r="B8" s="10" t="s">
        <v>30</v>
      </c>
      <c r="C8" s="10" t="s">
        <v>13</v>
      </c>
      <c r="D8" s="10"/>
      <c r="E8" s="10">
        <v>5</v>
      </c>
      <c r="F8" s="28"/>
      <c r="G8" s="51"/>
      <c r="H8" s="28">
        <f t="shared" si="0"/>
        <v>0</v>
      </c>
      <c r="I8" s="28">
        <f t="shared" si="1"/>
        <v>0</v>
      </c>
      <c r="J8" s="28">
        <f t="shared" si="2"/>
        <v>0</v>
      </c>
      <c r="K8" s="7" t="s">
        <v>27</v>
      </c>
    </row>
    <row r="9" spans="1:11" ht="96.75" customHeight="1">
      <c r="A9" s="3">
        <v>5</v>
      </c>
      <c r="B9" s="10" t="s">
        <v>31</v>
      </c>
      <c r="C9" s="10" t="s">
        <v>13</v>
      </c>
      <c r="D9" s="10"/>
      <c r="E9" s="10">
        <v>1</v>
      </c>
      <c r="F9" s="28"/>
      <c r="G9" s="51"/>
      <c r="H9" s="28">
        <f t="shared" si="0"/>
        <v>0</v>
      </c>
      <c r="I9" s="28">
        <f t="shared" si="1"/>
        <v>0</v>
      </c>
      <c r="J9" s="28">
        <f t="shared" si="2"/>
        <v>0</v>
      </c>
      <c r="K9" s="7" t="s">
        <v>27</v>
      </c>
    </row>
    <row r="10" spans="1:11" ht="92.25" customHeight="1">
      <c r="A10" s="3">
        <v>6</v>
      </c>
      <c r="B10" s="10" t="s">
        <v>32</v>
      </c>
      <c r="C10" s="10" t="s">
        <v>13</v>
      </c>
      <c r="D10" s="10"/>
      <c r="E10" s="10">
        <v>25</v>
      </c>
      <c r="F10" s="28"/>
      <c r="G10" s="51"/>
      <c r="H10" s="28">
        <f t="shared" si="0"/>
        <v>0</v>
      </c>
      <c r="I10" s="28">
        <f t="shared" si="1"/>
        <v>0</v>
      </c>
      <c r="J10" s="28">
        <f t="shared" si="2"/>
        <v>0</v>
      </c>
      <c r="K10" s="81" t="s">
        <v>27</v>
      </c>
    </row>
    <row r="11" spans="1:11" ht="15.75">
      <c r="A11" s="7"/>
      <c r="B11" s="19" t="s">
        <v>16</v>
      </c>
      <c r="C11" s="13"/>
      <c r="D11" s="13"/>
      <c r="E11" s="13"/>
      <c r="F11" s="30"/>
      <c r="G11" s="62"/>
      <c r="H11" s="13"/>
      <c r="I11" s="30">
        <f>SUM(I5:I10)</f>
        <v>0</v>
      </c>
      <c r="J11" s="30">
        <f>SUM(J5:J10)</f>
        <v>0</v>
      </c>
      <c r="K11" s="31"/>
    </row>
    <row r="13" spans="8:9" ht="15.75">
      <c r="H13" t="s">
        <v>80</v>
      </c>
      <c r="I13" s="21">
        <f>J11-I11</f>
        <v>0</v>
      </c>
    </row>
  </sheetData>
  <sheetProtection selectLockedCells="1" selectUnlockedCells="1"/>
  <mergeCells count="1">
    <mergeCell ref="A2:K2"/>
  </mergeCells>
  <printOptions/>
  <pageMargins left="0.37569444444444444" right="0.2791666666666667" top="0.8319444444444444" bottom="0.6319444444444444" header="0.5666666666666667" footer="0.3666666666666666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7">
      <selection activeCell="B8" sqref="B8"/>
    </sheetView>
  </sheetViews>
  <sheetFormatPr defaultColWidth="8.796875" defaultRowHeight="15"/>
  <cols>
    <col min="1" max="1" width="4.8984375" style="0" customWidth="1"/>
    <col min="2" max="2" width="23.19921875" style="0" customWidth="1"/>
    <col min="3" max="3" width="17.09765625" style="0" customWidth="1"/>
    <col min="7" max="7" width="9" style="49" customWidth="1"/>
    <col min="11" max="11" width="11.69921875" style="0" customWidth="1"/>
  </cols>
  <sheetData>
    <row r="1" spans="9:11" ht="15.75">
      <c r="I1" t="s">
        <v>58</v>
      </c>
      <c r="K1" t="s">
        <v>86</v>
      </c>
    </row>
    <row r="2" spans="1:12" ht="22.5">
      <c r="A2" s="92" t="s">
        <v>70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4" spans="1:11" ht="63">
      <c r="A4" s="3" t="s">
        <v>0</v>
      </c>
      <c r="B4" s="3" t="s">
        <v>1</v>
      </c>
      <c r="C4" s="82" t="s">
        <v>37</v>
      </c>
      <c r="D4" s="3" t="s">
        <v>3</v>
      </c>
      <c r="E4" s="3" t="s">
        <v>4</v>
      </c>
      <c r="F4" s="3" t="s">
        <v>5</v>
      </c>
      <c r="G4" s="50" t="s">
        <v>6</v>
      </c>
      <c r="H4" s="4" t="s">
        <v>7</v>
      </c>
      <c r="I4" s="4" t="s">
        <v>8</v>
      </c>
      <c r="J4" s="4" t="s">
        <v>9</v>
      </c>
      <c r="K4" s="3" t="s">
        <v>10</v>
      </c>
    </row>
    <row r="5" spans="1:11" ht="184.5" customHeight="1">
      <c r="A5" s="7">
        <v>1</v>
      </c>
      <c r="B5" s="84" t="s">
        <v>99</v>
      </c>
      <c r="C5" s="7"/>
      <c r="D5" s="7" t="s">
        <v>14</v>
      </c>
      <c r="E5" s="7">
        <v>200</v>
      </c>
      <c r="F5" s="17"/>
      <c r="G5" s="51"/>
      <c r="H5" s="29">
        <f>F5*G5+F5</f>
        <v>0</v>
      </c>
      <c r="I5" s="17">
        <f>F5*E5</f>
        <v>0</v>
      </c>
      <c r="J5" s="29">
        <f>I5*G5+I5</f>
        <v>0</v>
      </c>
      <c r="K5" s="81" t="s">
        <v>27</v>
      </c>
    </row>
    <row r="6" spans="1:11" ht="189" customHeight="1">
      <c r="A6" s="7">
        <v>2</v>
      </c>
      <c r="B6" s="84" t="s">
        <v>125</v>
      </c>
      <c r="C6" s="7"/>
      <c r="D6" s="80" t="s">
        <v>13</v>
      </c>
      <c r="E6" s="7">
        <v>680</v>
      </c>
      <c r="F6" s="17"/>
      <c r="G6" s="51"/>
      <c r="H6" s="29">
        <f aca="true" t="shared" si="0" ref="H6:H15">F6*G6+F6</f>
        <v>0</v>
      </c>
      <c r="I6" s="17">
        <f aca="true" t="shared" si="1" ref="I6:I14">F6*E6</f>
        <v>0</v>
      </c>
      <c r="J6" s="29">
        <f aca="true" t="shared" si="2" ref="J6:J15">I6*G6+I6</f>
        <v>0</v>
      </c>
      <c r="K6" s="81" t="s">
        <v>34</v>
      </c>
    </row>
    <row r="7" spans="1:11" ht="151.5" customHeight="1">
      <c r="A7" s="7">
        <v>3</v>
      </c>
      <c r="B7" s="84" t="s">
        <v>100</v>
      </c>
      <c r="C7" s="7"/>
      <c r="D7" s="80" t="s">
        <v>13</v>
      </c>
      <c r="E7" s="7">
        <v>100</v>
      </c>
      <c r="F7" s="17"/>
      <c r="G7" s="51"/>
      <c r="H7" s="29">
        <f t="shared" si="0"/>
        <v>0</v>
      </c>
      <c r="I7" s="17">
        <f t="shared" si="1"/>
        <v>0</v>
      </c>
      <c r="J7" s="29">
        <f t="shared" si="2"/>
        <v>0</v>
      </c>
      <c r="K7" s="7" t="s">
        <v>27</v>
      </c>
    </row>
    <row r="8" spans="1:11" ht="204.75" customHeight="1">
      <c r="A8" s="7">
        <v>4</v>
      </c>
      <c r="B8" s="84" t="s">
        <v>128</v>
      </c>
      <c r="C8" s="7"/>
      <c r="D8" s="7" t="s">
        <v>13</v>
      </c>
      <c r="E8" s="7">
        <v>110</v>
      </c>
      <c r="F8" s="17"/>
      <c r="G8" s="51"/>
      <c r="H8" s="29">
        <f t="shared" si="0"/>
        <v>0</v>
      </c>
      <c r="I8" s="17">
        <f t="shared" si="1"/>
        <v>0</v>
      </c>
      <c r="J8" s="29">
        <f t="shared" si="2"/>
        <v>0</v>
      </c>
      <c r="K8" s="7" t="s">
        <v>27</v>
      </c>
    </row>
    <row r="9" spans="1:11" ht="144.75" customHeight="1">
      <c r="A9" s="7">
        <v>5</v>
      </c>
      <c r="B9" s="84" t="s">
        <v>124</v>
      </c>
      <c r="C9" s="7"/>
      <c r="D9" s="7" t="s">
        <v>13</v>
      </c>
      <c r="E9" s="7">
        <v>250</v>
      </c>
      <c r="F9" s="17"/>
      <c r="G9" s="51"/>
      <c r="H9" s="29">
        <f t="shared" si="0"/>
        <v>0</v>
      </c>
      <c r="I9" s="17">
        <f t="shared" si="1"/>
        <v>0</v>
      </c>
      <c r="J9" s="29">
        <f t="shared" si="2"/>
        <v>0</v>
      </c>
      <c r="K9" s="7" t="s">
        <v>27</v>
      </c>
    </row>
    <row r="10" spans="1:11" ht="147" customHeight="1">
      <c r="A10" s="7">
        <v>6</v>
      </c>
      <c r="B10" s="84" t="s">
        <v>97</v>
      </c>
      <c r="C10" s="7"/>
      <c r="D10" s="7" t="s">
        <v>13</v>
      </c>
      <c r="E10" s="7">
        <v>200</v>
      </c>
      <c r="F10" s="17"/>
      <c r="G10" s="51"/>
      <c r="H10" s="29">
        <f t="shared" si="0"/>
        <v>0</v>
      </c>
      <c r="I10" s="17">
        <f t="shared" si="1"/>
        <v>0</v>
      </c>
      <c r="J10" s="29">
        <f t="shared" si="2"/>
        <v>0</v>
      </c>
      <c r="K10" s="7" t="s">
        <v>27</v>
      </c>
    </row>
    <row r="11" spans="1:11" ht="127.5" customHeight="1">
      <c r="A11" s="7">
        <v>7</v>
      </c>
      <c r="B11" s="84" t="s">
        <v>96</v>
      </c>
      <c r="C11" s="7"/>
      <c r="D11" s="7" t="s">
        <v>13</v>
      </c>
      <c r="E11" s="7">
        <v>200</v>
      </c>
      <c r="F11" s="17"/>
      <c r="G11" s="51"/>
      <c r="H11" s="29">
        <f t="shared" si="0"/>
        <v>0</v>
      </c>
      <c r="I11" s="17">
        <f t="shared" si="1"/>
        <v>0</v>
      </c>
      <c r="J11" s="29">
        <f t="shared" si="2"/>
        <v>0</v>
      </c>
      <c r="K11" s="7" t="s">
        <v>27</v>
      </c>
    </row>
    <row r="12" spans="1:11" ht="139.5" customHeight="1">
      <c r="A12" s="7">
        <v>8</v>
      </c>
      <c r="B12" s="84" t="s">
        <v>95</v>
      </c>
      <c r="C12" s="7"/>
      <c r="D12" s="7" t="s">
        <v>13</v>
      </c>
      <c r="E12" s="7">
        <v>55</v>
      </c>
      <c r="F12" s="17"/>
      <c r="G12" s="51"/>
      <c r="H12" s="29">
        <f t="shared" si="0"/>
        <v>0</v>
      </c>
      <c r="I12" s="17">
        <f t="shared" si="1"/>
        <v>0</v>
      </c>
      <c r="J12" s="29">
        <f t="shared" si="2"/>
        <v>0</v>
      </c>
      <c r="K12" s="7" t="s">
        <v>27</v>
      </c>
    </row>
    <row r="13" spans="1:11" ht="178.5" customHeight="1">
      <c r="A13" s="7">
        <v>9</v>
      </c>
      <c r="B13" s="84" t="s">
        <v>126</v>
      </c>
      <c r="C13" s="7"/>
      <c r="D13" s="7" t="s">
        <v>13</v>
      </c>
      <c r="E13" s="7">
        <v>25</v>
      </c>
      <c r="F13" s="17"/>
      <c r="G13" s="51"/>
      <c r="H13" s="29">
        <f t="shared" si="0"/>
        <v>0</v>
      </c>
      <c r="I13" s="17">
        <f t="shared" si="1"/>
        <v>0</v>
      </c>
      <c r="J13" s="29">
        <f t="shared" si="2"/>
        <v>0</v>
      </c>
      <c r="K13" s="7" t="s">
        <v>27</v>
      </c>
    </row>
    <row r="14" spans="1:11" ht="144" customHeight="1">
      <c r="A14" s="7">
        <v>10</v>
      </c>
      <c r="B14" s="84" t="s">
        <v>127</v>
      </c>
      <c r="C14" s="68"/>
      <c r="D14" s="7" t="s">
        <v>13</v>
      </c>
      <c r="E14" s="7">
        <v>160</v>
      </c>
      <c r="F14" s="17"/>
      <c r="G14" s="51"/>
      <c r="H14" s="29">
        <f t="shared" si="0"/>
        <v>0</v>
      </c>
      <c r="I14" s="17">
        <f t="shared" si="1"/>
        <v>0</v>
      </c>
      <c r="J14" s="29">
        <f t="shared" si="2"/>
        <v>0</v>
      </c>
      <c r="K14" s="7" t="s">
        <v>27</v>
      </c>
    </row>
    <row r="15" spans="1:11" ht="144" customHeight="1">
      <c r="A15" s="7">
        <v>11</v>
      </c>
      <c r="B15" s="85" t="s">
        <v>101</v>
      </c>
      <c r="C15" s="69"/>
      <c r="D15" s="31" t="s">
        <v>13</v>
      </c>
      <c r="E15" s="7">
        <v>20</v>
      </c>
      <c r="F15" s="17"/>
      <c r="G15" s="51"/>
      <c r="H15" s="29">
        <f t="shared" si="0"/>
        <v>0</v>
      </c>
      <c r="I15" s="17">
        <f>F15*E15</f>
        <v>0</v>
      </c>
      <c r="J15" s="29">
        <f t="shared" si="2"/>
        <v>0</v>
      </c>
      <c r="K15" s="7" t="s">
        <v>27</v>
      </c>
    </row>
    <row r="16" spans="1:11" ht="15.75">
      <c r="A16" s="7"/>
      <c r="B16" s="34" t="s">
        <v>16</v>
      </c>
      <c r="C16" s="67"/>
      <c r="D16" s="34"/>
      <c r="E16" s="34"/>
      <c r="F16" s="34"/>
      <c r="G16" s="52"/>
      <c r="H16" s="34"/>
      <c r="I16" s="20">
        <f>SUM(I5:I15)</f>
        <v>0</v>
      </c>
      <c r="J16" s="20">
        <f>SUM(J5:J15)</f>
        <v>0</v>
      </c>
      <c r="K16" s="15"/>
    </row>
    <row r="17" spans="8:9" ht="15.75">
      <c r="H17" t="s">
        <v>80</v>
      </c>
      <c r="I17" s="21">
        <f>J16-I16</f>
        <v>0</v>
      </c>
    </row>
    <row r="18" spans="2:7" ht="15.75">
      <c r="B18" s="83" t="s">
        <v>84</v>
      </c>
      <c r="C18" s="83"/>
      <c r="D18" s="83"/>
      <c r="E18" s="83"/>
      <c r="G18"/>
    </row>
    <row r="19" spans="2:7" ht="15.75">
      <c r="B19" t="s">
        <v>85</v>
      </c>
      <c r="G19"/>
    </row>
    <row r="20" ht="15.75">
      <c r="G20"/>
    </row>
    <row r="21" spans="2:7" ht="15.75">
      <c r="B21" t="s">
        <v>82</v>
      </c>
      <c r="G21"/>
    </row>
    <row r="22" ht="12" customHeight="1"/>
    <row r="23" spans="2:11" ht="48" customHeight="1">
      <c r="B23" s="93" t="s">
        <v>88</v>
      </c>
      <c r="C23" s="93"/>
      <c r="D23" s="93"/>
      <c r="E23" s="93"/>
      <c r="F23" s="93"/>
      <c r="G23" s="93"/>
      <c r="H23" s="93"/>
      <c r="I23" s="93"/>
      <c r="J23" s="93"/>
      <c r="K23" s="93"/>
    </row>
    <row r="25" ht="15.75">
      <c r="B25" t="s">
        <v>93</v>
      </c>
    </row>
  </sheetData>
  <mergeCells count="2">
    <mergeCell ref="A2:L2"/>
    <mergeCell ref="B23:K23"/>
  </mergeCells>
  <printOptions/>
  <pageMargins left="0.75" right="0.75" top="1" bottom="1" header="0.5" footer="0.5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B9" sqref="B9"/>
    </sheetView>
  </sheetViews>
  <sheetFormatPr defaultColWidth="8.796875" defaultRowHeight="15"/>
  <cols>
    <col min="1" max="1" width="4.3984375" style="0" customWidth="1"/>
    <col min="2" max="2" width="36" style="0" customWidth="1"/>
    <col min="3" max="3" width="12.5" style="0" customWidth="1"/>
    <col min="4" max="4" width="6.59765625" style="0" customWidth="1"/>
    <col min="5" max="5" width="6" style="0" customWidth="1"/>
    <col min="7" max="7" width="6.59765625" style="49" customWidth="1"/>
    <col min="11" max="11" width="11" style="0" customWidth="1"/>
  </cols>
  <sheetData>
    <row r="1" spans="1:11" ht="15.75">
      <c r="A1" s="35"/>
      <c r="B1" s="35"/>
      <c r="C1" s="35"/>
      <c r="D1" s="35"/>
      <c r="E1" s="35"/>
      <c r="F1" s="35"/>
      <c r="G1" s="53"/>
      <c r="H1" s="35" t="s">
        <v>59</v>
      </c>
      <c r="I1" s="35"/>
      <c r="J1" s="35" t="s">
        <v>86</v>
      </c>
      <c r="K1" s="35"/>
    </row>
    <row r="2" spans="1:11" ht="15.75">
      <c r="A2" s="35"/>
      <c r="B2" s="35"/>
      <c r="C2" s="36" t="s">
        <v>71</v>
      </c>
      <c r="D2" s="35"/>
      <c r="E2" s="35"/>
      <c r="F2" s="35"/>
      <c r="G2" s="53"/>
      <c r="H2" s="35"/>
      <c r="I2" s="35"/>
      <c r="J2" s="35"/>
      <c r="K2" s="35"/>
    </row>
    <row r="3" spans="1:11" ht="10.5" customHeight="1">
      <c r="A3" s="35"/>
      <c r="B3" s="35"/>
      <c r="C3" s="35"/>
      <c r="D3" s="35"/>
      <c r="E3" s="35"/>
      <c r="F3" s="35"/>
      <c r="G3" s="53"/>
      <c r="H3" s="35"/>
      <c r="I3" s="35"/>
      <c r="J3" s="35"/>
      <c r="K3" s="35"/>
    </row>
    <row r="4" spans="1:11" ht="51.75" customHeight="1">
      <c r="A4" s="37" t="s">
        <v>0</v>
      </c>
      <c r="B4" s="37" t="s">
        <v>1</v>
      </c>
      <c r="C4" s="38" t="s">
        <v>2</v>
      </c>
      <c r="D4" s="37" t="s">
        <v>3</v>
      </c>
      <c r="E4" s="37" t="s">
        <v>4</v>
      </c>
      <c r="F4" s="38" t="s">
        <v>5</v>
      </c>
      <c r="G4" s="54" t="s">
        <v>6</v>
      </c>
      <c r="H4" s="37" t="s">
        <v>7</v>
      </c>
      <c r="I4" s="38" t="s">
        <v>8</v>
      </c>
      <c r="J4" s="38" t="s">
        <v>20</v>
      </c>
      <c r="K4" s="39" t="s">
        <v>10</v>
      </c>
    </row>
    <row r="5" spans="1:11" ht="35.25" customHeight="1">
      <c r="A5" s="37">
        <v>1</v>
      </c>
      <c r="B5" s="79" t="s">
        <v>38</v>
      </c>
      <c r="C5" s="40"/>
      <c r="D5" s="40" t="s">
        <v>14</v>
      </c>
      <c r="E5" s="40">
        <v>1800</v>
      </c>
      <c r="F5" s="41"/>
      <c r="G5" s="55"/>
      <c r="H5" s="41">
        <f>F5*G5+F5</f>
        <v>0</v>
      </c>
      <c r="I5" s="41">
        <f>F5*E5</f>
        <v>0</v>
      </c>
      <c r="J5" s="41">
        <f>I5*G5+I5</f>
        <v>0</v>
      </c>
      <c r="K5" s="40" t="s">
        <v>39</v>
      </c>
    </row>
    <row r="6" spans="1:11" ht="31.5" customHeight="1">
      <c r="A6" s="37">
        <v>2</v>
      </c>
      <c r="B6" s="79" t="s">
        <v>40</v>
      </c>
      <c r="C6" s="40"/>
      <c r="D6" s="40" t="s">
        <v>14</v>
      </c>
      <c r="E6" s="40">
        <v>9400</v>
      </c>
      <c r="F6" s="41"/>
      <c r="G6" s="55"/>
      <c r="H6" s="41">
        <f aca="true" t="shared" si="0" ref="H6:H11">F6*G6+F6</f>
        <v>0</v>
      </c>
      <c r="I6" s="41">
        <f aca="true" t="shared" si="1" ref="I6:I11">F6*E6</f>
        <v>0</v>
      </c>
      <c r="J6" s="41">
        <f aca="true" t="shared" si="2" ref="J6:J11">I6*G6+I6</f>
        <v>0</v>
      </c>
      <c r="K6" s="40" t="s">
        <v>39</v>
      </c>
    </row>
    <row r="7" spans="1:11" ht="33" customHeight="1">
      <c r="A7" s="37">
        <v>3</v>
      </c>
      <c r="B7" s="79" t="s">
        <v>41</v>
      </c>
      <c r="C7" s="40"/>
      <c r="D7" s="40" t="s">
        <v>14</v>
      </c>
      <c r="E7" s="40">
        <v>31900</v>
      </c>
      <c r="F7" s="41"/>
      <c r="G7" s="55"/>
      <c r="H7" s="41">
        <f t="shared" si="0"/>
        <v>0</v>
      </c>
      <c r="I7" s="41">
        <f t="shared" si="1"/>
        <v>0</v>
      </c>
      <c r="J7" s="41">
        <f t="shared" si="2"/>
        <v>0</v>
      </c>
      <c r="K7" s="40" t="s">
        <v>39</v>
      </c>
    </row>
    <row r="8" spans="1:11" ht="77.25" customHeight="1">
      <c r="A8" s="37">
        <v>4</v>
      </c>
      <c r="B8" s="79" t="s">
        <v>42</v>
      </c>
      <c r="C8" s="40"/>
      <c r="D8" s="40" t="s">
        <v>14</v>
      </c>
      <c r="E8" s="40">
        <v>1800</v>
      </c>
      <c r="F8" s="41"/>
      <c r="G8" s="55"/>
      <c r="H8" s="41">
        <f t="shared" si="0"/>
        <v>0</v>
      </c>
      <c r="I8" s="41">
        <f t="shared" si="1"/>
        <v>0</v>
      </c>
      <c r="J8" s="41">
        <f t="shared" si="2"/>
        <v>0</v>
      </c>
      <c r="K8" s="40" t="s">
        <v>22</v>
      </c>
    </row>
    <row r="9" spans="1:11" ht="267.75" customHeight="1">
      <c r="A9" s="37">
        <v>5</v>
      </c>
      <c r="B9" s="79" t="s">
        <v>121</v>
      </c>
      <c r="C9" s="40"/>
      <c r="D9" s="40" t="s">
        <v>13</v>
      </c>
      <c r="E9" s="40">
        <v>600</v>
      </c>
      <c r="F9" s="41"/>
      <c r="G9" s="55"/>
      <c r="H9" s="41">
        <f t="shared" si="0"/>
        <v>0</v>
      </c>
      <c r="I9" s="41">
        <f t="shared" si="1"/>
        <v>0</v>
      </c>
      <c r="J9" s="41">
        <f t="shared" si="2"/>
        <v>0</v>
      </c>
      <c r="K9" s="40" t="s">
        <v>22</v>
      </c>
    </row>
    <row r="10" spans="1:11" ht="25.5" customHeight="1">
      <c r="A10" s="37">
        <v>6</v>
      </c>
      <c r="B10" s="79" t="s">
        <v>43</v>
      </c>
      <c r="C10" s="40"/>
      <c r="D10" s="37" t="s">
        <v>44</v>
      </c>
      <c r="E10" s="42">
        <v>2700</v>
      </c>
      <c r="F10" s="41"/>
      <c r="G10" s="55"/>
      <c r="H10" s="41">
        <f t="shared" si="0"/>
        <v>0</v>
      </c>
      <c r="I10" s="41">
        <f t="shared" si="1"/>
        <v>0</v>
      </c>
      <c r="J10" s="41">
        <f t="shared" si="2"/>
        <v>0</v>
      </c>
      <c r="K10" s="40" t="s">
        <v>45</v>
      </c>
    </row>
    <row r="11" spans="1:11" ht="35.25" customHeight="1">
      <c r="A11" s="37">
        <v>7</v>
      </c>
      <c r="B11" s="79" t="s">
        <v>46</v>
      </c>
      <c r="C11" s="40"/>
      <c r="D11" s="37" t="s">
        <v>13</v>
      </c>
      <c r="E11" s="42">
        <v>445</v>
      </c>
      <c r="F11" s="41"/>
      <c r="G11" s="55"/>
      <c r="H11" s="41">
        <f t="shared" si="0"/>
        <v>0</v>
      </c>
      <c r="I11" s="41">
        <f t="shared" si="1"/>
        <v>0</v>
      </c>
      <c r="J11" s="41">
        <f t="shared" si="2"/>
        <v>0</v>
      </c>
      <c r="K11" s="40" t="s">
        <v>47</v>
      </c>
    </row>
    <row r="12" spans="1:11" ht="15.75">
      <c r="A12" s="40"/>
      <c r="B12" s="43" t="s">
        <v>16</v>
      </c>
      <c r="C12" s="44"/>
      <c r="D12" s="44"/>
      <c r="E12" s="44"/>
      <c r="F12" s="44"/>
      <c r="G12" s="56"/>
      <c r="H12" s="44"/>
      <c r="I12" s="45">
        <f>SUM(I5:I11)</f>
        <v>0</v>
      </c>
      <c r="J12" s="45">
        <f>SUM(J5:J11)</f>
        <v>0</v>
      </c>
      <c r="K12" s="46"/>
    </row>
    <row r="13" spans="8:9" ht="15.75">
      <c r="H13" t="s">
        <v>80</v>
      </c>
      <c r="I13" s="21">
        <f>J12-I12</f>
        <v>0</v>
      </c>
    </row>
    <row r="14" ht="15.75">
      <c r="B14" s="91" t="s">
        <v>98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I8" sqref="I8"/>
    </sheetView>
  </sheetViews>
  <sheetFormatPr defaultColWidth="8.796875" defaultRowHeight="15"/>
  <cols>
    <col min="1" max="1" width="5.5" style="0" customWidth="1"/>
    <col min="2" max="2" width="26.3984375" style="0" customWidth="1"/>
    <col min="3" max="3" width="10" style="0" customWidth="1"/>
    <col min="7" max="7" width="9" style="49" customWidth="1"/>
    <col min="11" max="11" width="12.59765625" style="0" customWidth="1"/>
  </cols>
  <sheetData>
    <row r="1" ht="15.75">
      <c r="J1" t="s">
        <v>60</v>
      </c>
    </row>
    <row r="2" spans="1:11" ht="22.5">
      <c r="A2" s="92" t="s">
        <v>72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4" spans="1:11" ht="78.75">
      <c r="A4" s="3" t="s">
        <v>0</v>
      </c>
      <c r="B4" s="3" t="s">
        <v>1</v>
      </c>
      <c r="C4" s="4" t="s">
        <v>2</v>
      </c>
      <c r="D4" s="26" t="s">
        <v>3</v>
      </c>
      <c r="E4" s="3" t="s">
        <v>4</v>
      </c>
      <c r="F4" s="4" t="s">
        <v>5</v>
      </c>
      <c r="G4" s="50" t="s">
        <v>6</v>
      </c>
      <c r="H4" s="4" t="s">
        <v>7</v>
      </c>
      <c r="I4" s="4" t="s">
        <v>8</v>
      </c>
      <c r="J4" s="4" t="s">
        <v>9</v>
      </c>
      <c r="K4" s="3" t="s">
        <v>10</v>
      </c>
    </row>
    <row r="5" spans="1:11" ht="51.75" customHeight="1">
      <c r="A5" s="3">
        <v>1</v>
      </c>
      <c r="B5" s="10" t="s">
        <v>48</v>
      </c>
      <c r="C5" s="7"/>
      <c r="D5" s="7" t="s">
        <v>14</v>
      </c>
      <c r="E5" s="7">
        <v>150</v>
      </c>
      <c r="F5" s="17"/>
      <c r="G5" s="51"/>
      <c r="H5" s="29">
        <f>F5*G5+F5</f>
        <v>0</v>
      </c>
      <c r="I5" s="18">
        <f>F5*E5</f>
        <v>0</v>
      </c>
      <c r="J5" s="29">
        <f>I5*G5+I5</f>
        <v>0</v>
      </c>
      <c r="K5" s="81" t="s">
        <v>39</v>
      </c>
    </row>
    <row r="6" spans="1:11" ht="52.5" customHeight="1">
      <c r="A6" s="3">
        <v>2</v>
      </c>
      <c r="B6" s="10" t="s">
        <v>49</v>
      </c>
      <c r="C6" s="7"/>
      <c r="D6" s="7" t="s">
        <v>14</v>
      </c>
      <c r="E6" s="7">
        <v>100</v>
      </c>
      <c r="F6" s="17"/>
      <c r="G6" s="51"/>
      <c r="H6" s="29">
        <f>F6*G6+F6</f>
        <v>0</v>
      </c>
      <c r="I6" s="18">
        <f>F6*E6</f>
        <v>0</v>
      </c>
      <c r="J6" s="29">
        <f>I6*G6+I6</f>
        <v>0</v>
      </c>
      <c r="K6" s="7" t="s">
        <v>39</v>
      </c>
    </row>
    <row r="7" spans="1:11" ht="70.5" customHeight="1">
      <c r="A7" s="3">
        <v>3</v>
      </c>
      <c r="B7" s="10" t="s">
        <v>50</v>
      </c>
      <c r="C7" s="7"/>
      <c r="D7" s="7" t="s">
        <v>14</v>
      </c>
      <c r="E7" s="7">
        <v>800</v>
      </c>
      <c r="F7" s="17"/>
      <c r="G7" s="51"/>
      <c r="H7" s="29">
        <f>F7*G7+F7</f>
        <v>0</v>
      </c>
      <c r="I7" s="18">
        <f>F7*E7</f>
        <v>0</v>
      </c>
      <c r="J7" s="29">
        <f>I7*G7+I7</f>
        <v>0</v>
      </c>
      <c r="K7" s="7" t="s">
        <v>39</v>
      </c>
    </row>
    <row r="8" spans="1:11" ht="67.5" customHeight="1">
      <c r="A8" s="3">
        <v>4</v>
      </c>
      <c r="B8" s="10" t="s">
        <v>51</v>
      </c>
      <c r="C8" s="7"/>
      <c r="D8" s="7" t="s">
        <v>14</v>
      </c>
      <c r="E8" s="7">
        <v>700</v>
      </c>
      <c r="F8" s="17"/>
      <c r="G8" s="51"/>
      <c r="H8" s="29">
        <f>F8*G8+F8</f>
        <v>0</v>
      </c>
      <c r="I8" s="18">
        <f>F8*E8</f>
        <v>0</v>
      </c>
      <c r="J8" s="29">
        <f>I8*G8+I8</f>
        <v>0</v>
      </c>
      <c r="K8" s="7" t="s">
        <v>39</v>
      </c>
    </row>
    <row r="9" spans="1:11" ht="15.75">
      <c r="A9" s="7"/>
      <c r="B9" s="34" t="s">
        <v>16</v>
      </c>
      <c r="C9" s="34"/>
      <c r="D9" s="34"/>
      <c r="E9" s="34"/>
      <c r="F9" s="34"/>
      <c r="G9" s="52"/>
      <c r="H9" s="34"/>
      <c r="I9" s="20">
        <f>SUM(I5:I8)</f>
        <v>0</v>
      </c>
      <c r="J9" s="20">
        <f>SUM(J5:J8)</f>
        <v>0</v>
      </c>
      <c r="K9" s="15"/>
    </row>
    <row r="11" spans="8:9" ht="15.75">
      <c r="H11" t="s">
        <v>80</v>
      </c>
      <c r="I11" s="21">
        <f>J9-I9</f>
        <v>0</v>
      </c>
    </row>
  </sheetData>
  <mergeCells count="1">
    <mergeCell ref="A2:K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B7" sqref="B7"/>
    </sheetView>
  </sheetViews>
  <sheetFormatPr defaultColWidth="8.796875" defaultRowHeight="15"/>
  <cols>
    <col min="1" max="1" width="6.09765625" style="0" customWidth="1"/>
    <col min="2" max="2" width="17.69921875" style="0" customWidth="1"/>
    <col min="3" max="3" width="15.19921875" style="0" customWidth="1"/>
    <col min="7" max="7" width="9" style="57" customWidth="1"/>
    <col min="11" max="11" width="15.09765625" style="0" customWidth="1"/>
  </cols>
  <sheetData>
    <row r="1" spans="9:11" ht="15.75">
      <c r="I1" t="s">
        <v>61</v>
      </c>
      <c r="K1" t="s">
        <v>86</v>
      </c>
    </row>
    <row r="2" spans="1:11" ht="22.5">
      <c r="A2" s="92" t="s">
        <v>73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4" spans="1:11" ht="47.25">
      <c r="A4" s="3" t="s">
        <v>0</v>
      </c>
      <c r="B4" s="3" t="s">
        <v>1</v>
      </c>
      <c r="C4" s="4" t="s">
        <v>2</v>
      </c>
      <c r="D4" s="26" t="s">
        <v>3</v>
      </c>
      <c r="E4" s="3" t="s">
        <v>4</v>
      </c>
      <c r="F4" s="4" t="s">
        <v>5</v>
      </c>
      <c r="G4" s="58" t="s">
        <v>6</v>
      </c>
      <c r="H4" s="4" t="s">
        <v>7</v>
      </c>
      <c r="I4" s="4" t="s">
        <v>8</v>
      </c>
      <c r="J4" s="4" t="s">
        <v>9</v>
      </c>
      <c r="K4" s="3" t="s">
        <v>10</v>
      </c>
    </row>
    <row r="5" spans="1:11" ht="47.25">
      <c r="A5" s="3">
        <v>1</v>
      </c>
      <c r="B5" s="84" t="s">
        <v>52</v>
      </c>
      <c r="C5" s="7"/>
      <c r="D5" s="7" t="s">
        <v>14</v>
      </c>
      <c r="E5" s="7">
        <v>660</v>
      </c>
      <c r="F5" s="17"/>
      <c r="G5" s="59"/>
      <c r="H5" s="29">
        <f>F5*G5+F5</f>
        <v>0</v>
      </c>
      <c r="I5" s="18">
        <f>F5*E5</f>
        <v>0</v>
      </c>
      <c r="J5" s="29">
        <f>I5*G5+I5</f>
        <v>0</v>
      </c>
      <c r="K5" s="81" t="s">
        <v>39</v>
      </c>
    </row>
    <row r="6" spans="1:11" ht="47.25">
      <c r="A6" s="3">
        <v>2</v>
      </c>
      <c r="B6" s="10" t="s">
        <v>53</v>
      </c>
      <c r="C6" s="68"/>
      <c r="D6" s="7" t="s">
        <v>14</v>
      </c>
      <c r="E6" s="7">
        <v>1650</v>
      </c>
      <c r="F6" s="17"/>
      <c r="G6" s="59"/>
      <c r="H6" s="29">
        <f>F6*G6+F6</f>
        <v>0</v>
      </c>
      <c r="I6" s="18">
        <f>F6*E6</f>
        <v>0</v>
      </c>
      <c r="J6" s="29">
        <f>I6*G6+I6</f>
        <v>0</v>
      </c>
      <c r="K6" s="7" t="s">
        <v>39</v>
      </c>
    </row>
    <row r="7" spans="1:11" ht="73.5" customHeight="1">
      <c r="A7" s="3">
        <v>3</v>
      </c>
      <c r="B7" s="87" t="s">
        <v>116</v>
      </c>
      <c r="C7" s="69"/>
      <c r="D7" s="71" t="s">
        <v>14</v>
      </c>
      <c r="E7" s="68">
        <v>6500</v>
      </c>
      <c r="F7" s="72"/>
      <c r="G7" s="73"/>
      <c r="H7" s="29">
        <f>F7*G7+F7</f>
        <v>0</v>
      </c>
      <c r="I7" s="18">
        <f>F7*E7</f>
        <v>0</v>
      </c>
      <c r="J7" s="29">
        <f>I7*G7+I7</f>
        <v>0</v>
      </c>
      <c r="K7" s="7" t="s">
        <v>39</v>
      </c>
    </row>
    <row r="8" spans="1:11" ht="31.5">
      <c r="A8" s="77">
        <v>4</v>
      </c>
      <c r="B8" s="78" t="s">
        <v>54</v>
      </c>
      <c r="C8" s="69"/>
      <c r="D8" s="69" t="s">
        <v>14</v>
      </c>
      <c r="E8" s="69">
        <v>460</v>
      </c>
      <c r="F8" s="75"/>
      <c r="G8" s="76"/>
      <c r="H8" s="70">
        <f>F8*G8+F8</f>
        <v>0</v>
      </c>
      <c r="I8" s="18">
        <f>F8*E8</f>
        <v>0</v>
      </c>
      <c r="J8" s="29">
        <f>I8*G8+I8</f>
        <v>0</v>
      </c>
      <c r="K8" s="47" t="s">
        <v>39</v>
      </c>
    </row>
    <row r="9" spans="1:11" ht="31.5">
      <c r="A9" s="77">
        <v>5</v>
      </c>
      <c r="B9" s="78" t="s">
        <v>55</v>
      </c>
      <c r="C9" s="69"/>
      <c r="D9" s="69" t="s">
        <v>14</v>
      </c>
      <c r="E9" s="69">
        <v>600</v>
      </c>
      <c r="F9" s="75"/>
      <c r="G9" s="76"/>
      <c r="H9" s="70">
        <f>F9*G9+F9</f>
        <v>0</v>
      </c>
      <c r="I9" s="18">
        <f>F9*E9</f>
        <v>0</v>
      </c>
      <c r="J9" s="29">
        <f>I9*G9+I9</f>
        <v>0</v>
      </c>
      <c r="K9" s="47" t="s">
        <v>39</v>
      </c>
    </row>
    <row r="10" spans="1:11" ht="15.75">
      <c r="A10" s="7"/>
      <c r="B10" s="67" t="s">
        <v>16</v>
      </c>
      <c r="C10" s="67"/>
      <c r="D10" s="67"/>
      <c r="E10" s="67"/>
      <c r="F10" s="67"/>
      <c r="G10" s="74"/>
      <c r="H10" s="34"/>
      <c r="I10" s="20">
        <f>SUM(I5:I9)</f>
        <v>0</v>
      </c>
      <c r="J10" s="20">
        <f>SUM(J5:J9)</f>
        <v>0</v>
      </c>
      <c r="K10" s="15"/>
    </row>
    <row r="12" spans="8:9" ht="15.75">
      <c r="H12" t="s">
        <v>80</v>
      </c>
      <c r="I12" s="21">
        <f>J10-I10</f>
        <v>0</v>
      </c>
    </row>
    <row r="13" ht="15.75">
      <c r="B13" t="s">
        <v>56</v>
      </c>
    </row>
    <row r="15" spans="2:11" ht="34.5" customHeight="1">
      <c r="B15" s="93" t="s">
        <v>122</v>
      </c>
      <c r="C15" s="93"/>
      <c r="D15" s="93"/>
      <c r="E15" s="93"/>
      <c r="F15" s="93"/>
      <c r="G15" s="93"/>
      <c r="H15" s="93"/>
      <c r="I15" s="93"/>
      <c r="J15" s="93"/>
      <c r="K15" s="93"/>
    </row>
  </sheetData>
  <mergeCells count="2">
    <mergeCell ref="A2:K2"/>
    <mergeCell ref="B15:K1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B7" sqref="B7"/>
    </sheetView>
  </sheetViews>
  <sheetFormatPr defaultColWidth="8.796875" defaultRowHeight="15"/>
  <cols>
    <col min="1" max="1" width="3.19921875" style="0" customWidth="1"/>
    <col min="2" max="2" width="40.8984375" style="0" customWidth="1"/>
    <col min="3" max="3" width="13.59765625" style="0" customWidth="1"/>
    <col min="4" max="4" width="4.69921875" style="0" customWidth="1"/>
    <col min="5" max="5" width="6.69921875" style="0" customWidth="1"/>
    <col min="6" max="6" width="9.5" style="0" customWidth="1"/>
    <col min="7" max="7" width="6.09765625" style="49" customWidth="1"/>
    <col min="8" max="8" width="10.3984375" style="0" customWidth="1"/>
    <col min="9" max="9" width="9.09765625" style="1" customWidth="1"/>
    <col min="10" max="10" width="8.09765625" style="0" customWidth="1"/>
    <col min="11" max="11" width="12.19921875" style="0" customWidth="1"/>
  </cols>
  <sheetData>
    <row r="1" ht="14.25" customHeight="1"/>
    <row r="2" spans="8:10" ht="15.75">
      <c r="H2" t="s">
        <v>62</v>
      </c>
      <c r="J2" t="s">
        <v>86</v>
      </c>
    </row>
    <row r="3" spans="2:11" ht="22.5">
      <c r="B3" s="94" t="s">
        <v>74</v>
      </c>
      <c r="C3" s="94"/>
      <c r="D3" s="94"/>
      <c r="E3" s="94"/>
      <c r="F3" s="94"/>
      <c r="G3" s="94"/>
      <c r="H3" s="94"/>
      <c r="I3" s="94"/>
      <c r="J3" s="94"/>
      <c r="K3" s="2"/>
    </row>
    <row r="4" ht="9" customHeight="1"/>
    <row r="5" ht="0.75" customHeight="1"/>
    <row r="6" spans="1:11" s="5" customFormat="1" ht="77.25" customHeight="1">
      <c r="A6" s="3" t="s">
        <v>0</v>
      </c>
      <c r="B6" s="3" t="s">
        <v>1</v>
      </c>
      <c r="C6" s="4" t="s">
        <v>2</v>
      </c>
      <c r="D6" s="3" t="s">
        <v>3</v>
      </c>
      <c r="E6" s="3" t="s">
        <v>4</v>
      </c>
      <c r="F6" s="4" t="s">
        <v>5</v>
      </c>
      <c r="G6" s="60" t="s">
        <v>6</v>
      </c>
      <c r="H6" s="4" t="s">
        <v>7</v>
      </c>
      <c r="I6" s="4" t="s">
        <v>8</v>
      </c>
      <c r="J6" s="4" t="s">
        <v>9</v>
      </c>
      <c r="K6" s="4" t="s">
        <v>10</v>
      </c>
    </row>
    <row r="7" spans="1:11" ht="63">
      <c r="A7" s="6">
        <v>1</v>
      </c>
      <c r="B7" s="84" t="s">
        <v>104</v>
      </c>
      <c r="C7" s="7"/>
      <c r="D7" s="3" t="s">
        <v>11</v>
      </c>
      <c r="E7" s="3">
        <v>1400</v>
      </c>
      <c r="F7" s="8"/>
      <c r="G7" s="51"/>
      <c r="H7" s="29">
        <f>F7*G7+F7</f>
        <v>0</v>
      </c>
      <c r="I7" s="9">
        <f>F7*E7</f>
        <v>0</v>
      </c>
      <c r="J7" s="29">
        <f>I7*G7+I7</f>
        <v>0</v>
      </c>
      <c r="K7" s="81" t="s">
        <v>12</v>
      </c>
    </row>
    <row r="8" spans="1:11" ht="31.5">
      <c r="A8" s="6">
        <v>2</v>
      </c>
      <c r="B8" s="84" t="s">
        <v>117</v>
      </c>
      <c r="C8" s="7"/>
      <c r="D8" s="3" t="s">
        <v>13</v>
      </c>
      <c r="E8" s="3">
        <v>6100</v>
      </c>
      <c r="F8" s="8"/>
      <c r="G8" s="51"/>
      <c r="H8" s="29">
        <f>F8*G8+F8</f>
        <v>0</v>
      </c>
      <c r="I8" s="9">
        <f>F8*E8</f>
        <v>0</v>
      </c>
      <c r="J8" s="29">
        <f>I8*G8+I8</f>
        <v>0</v>
      </c>
      <c r="K8" s="7" t="s">
        <v>12</v>
      </c>
    </row>
    <row r="9" spans="1:11" ht="47.25">
      <c r="A9" s="6">
        <v>3</v>
      </c>
      <c r="B9" s="84" t="s">
        <v>118</v>
      </c>
      <c r="C9" s="7"/>
      <c r="D9" s="3" t="s">
        <v>13</v>
      </c>
      <c r="E9" s="3">
        <v>500</v>
      </c>
      <c r="F9" s="8"/>
      <c r="G9" s="51"/>
      <c r="H9" s="29">
        <f>F9*G9+F9</f>
        <v>0</v>
      </c>
      <c r="I9" s="9">
        <f>F9*E9</f>
        <v>0</v>
      </c>
      <c r="J9" s="29">
        <f>I9*G9+I9</f>
        <v>0</v>
      </c>
      <c r="K9" s="7" t="s">
        <v>12</v>
      </c>
    </row>
    <row r="10" spans="1:11" ht="31.5">
      <c r="A10" s="6">
        <v>4</v>
      </c>
      <c r="B10" s="88" t="s">
        <v>94</v>
      </c>
      <c r="C10" s="11"/>
      <c r="D10" s="6" t="s">
        <v>14</v>
      </c>
      <c r="E10" s="6">
        <v>1450</v>
      </c>
      <c r="F10" s="12"/>
      <c r="G10" s="61"/>
      <c r="H10" s="29">
        <f>F10*G10+F10</f>
        <v>0</v>
      </c>
      <c r="I10" s="9">
        <f>F10*E10</f>
        <v>0</v>
      </c>
      <c r="J10" s="29">
        <f>I10*G10+I10</f>
        <v>0</v>
      </c>
      <c r="K10" s="11" t="s">
        <v>12</v>
      </c>
    </row>
    <row r="11" spans="1:11" ht="15.75">
      <c r="A11" s="3" t="s">
        <v>15</v>
      </c>
      <c r="B11" s="48" t="s">
        <v>16</v>
      </c>
      <c r="C11" s="13"/>
      <c r="D11" s="13"/>
      <c r="E11" s="13"/>
      <c r="F11" s="13"/>
      <c r="G11" s="62"/>
      <c r="H11" s="13"/>
      <c r="I11" s="14">
        <f>SUM(I7:I10)</f>
        <v>0</v>
      </c>
      <c r="J11" s="14">
        <f>SUM(J7:J10)</f>
        <v>0</v>
      </c>
      <c r="K11" s="7"/>
    </row>
    <row r="12" ht="15.75">
      <c r="I12" s="16"/>
    </row>
    <row r="13" spans="8:9" ht="15.75">
      <c r="H13" t="s">
        <v>80</v>
      </c>
      <c r="I13" s="16">
        <f>J11-I11</f>
        <v>0</v>
      </c>
    </row>
    <row r="14" ht="15.75">
      <c r="B14" s="86" t="s">
        <v>87</v>
      </c>
    </row>
    <row r="15" spans="2:9" ht="32.25" customHeight="1">
      <c r="B15" s="95" t="s">
        <v>119</v>
      </c>
      <c r="C15" s="95"/>
      <c r="D15" s="95"/>
      <c r="E15" s="95"/>
      <c r="F15" s="95"/>
      <c r="G15" s="95"/>
      <c r="H15" s="95"/>
      <c r="I15" s="95"/>
    </row>
  </sheetData>
  <sheetProtection selectLockedCells="1" selectUnlockedCells="1"/>
  <mergeCells count="2">
    <mergeCell ref="B3:J3"/>
    <mergeCell ref="B15:I15"/>
  </mergeCells>
  <printOptions/>
  <pageMargins left="0.2902777777777778" right="0.22013888888888888" top="0.6201388888888889" bottom="0.6097222222222223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B11" sqref="B11"/>
    </sheetView>
  </sheetViews>
  <sheetFormatPr defaultColWidth="8.796875" defaultRowHeight="15"/>
  <cols>
    <col min="1" max="1" width="4.19921875" style="0" customWidth="1"/>
    <col min="2" max="2" width="46.8984375" style="0" customWidth="1"/>
    <col min="3" max="3" width="13.19921875" style="0" customWidth="1"/>
    <col min="4" max="4" width="4.59765625" style="0" customWidth="1"/>
    <col min="5" max="5" width="7.8984375" style="0" customWidth="1"/>
    <col min="6" max="6" width="9.09765625" style="0" customWidth="1"/>
    <col min="7" max="7" width="5.3984375" style="49" customWidth="1"/>
    <col min="8" max="8" width="10.19921875" style="0" customWidth="1"/>
    <col min="9" max="9" width="9.19921875" style="0" customWidth="1"/>
    <col min="10" max="10" width="9.59765625" style="0" customWidth="1"/>
    <col min="11" max="11" width="12.59765625" style="0" customWidth="1"/>
  </cols>
  <sheetData>
    <row r="2" spans="9:11" ht="15.75">
      <c r="I2" t="s">
        <v>63</v>
      </c>
      <c r="K2" t="s">
        <v>86</v>
      </c>
    </row>
    <row r="3" spans="1:11" ht="22.5">
      <c r="A3" s="92" t="s">
        <v>81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5" spans="1:11" ht="58.5" customHeight="1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4" t="s">
        <v>5</v>
      </c>
      <c r="G5" s="50" t="s">
        <v>6</v>
      </c>
      <c r="H5" s="4" t="s">
        <v>7</v>
      </c>
      <c r="I5" s="4" t="s">
        <v>8</v>
      </c>
      <c r="J5" s="4" t="s">
        <v>9</v>
      </c>
      <c r="K5" s="3" t="s">
        <v>10</v>
      </c>
    </row>
    <row r="6" spans="1:11" ht="45" customHeight="1">
      <c r="A6" s="3">
        <v>1</v>
      </c>
      <c r="B6" s="84" t="s">
        <v>105</v>
      </c>
      <c r="C6" s="7"/>
      <c r="D6" s="3" t="s">
        <v>13</v>
      </c>
      <c r="E6" s="3">
        <v>4350</v>
      </c>
      <c r="F6" s="17"/>
      <c r="G6" s="51"/>
      <c r="H6" s="29">
        <f>F6*G6+F6</f>
        <v>0</v>
      </c>
      <c r="I6" s="18">
        <f>F6*E6</f>
        <v>0</v>
      </c>
      <c r="J6" s="29">
        <f>I6*G6+I6</f>
        <v>0</v>
      </c>
      <c r="K6" s="81" t="s">
        <v>17</v>
      </c>
    </row>
    <row r="7" spans="1:12" ht="41.25" customHeight="1">
      <c r="A7" s="3">
        <v>2</v>
      </c>
      <c r="B7" s="84" t="s">
        <v>106</v>
      </c>
      <c r="C7" s="7"/>
      <c r="D7" s="3" t="s">
        <v>13</v>
      </c>
      <c r="E7" s="3">
        <v>4600</v>
      </c>
      <c r="F7" s="17"/>
      <c r="G7" s="51"/>
      <c r="H7" s="29">
        <f>F7*G7+F7</f>
        <v>0</v>
      </c>
      <c r="I7" s="18">
        <f>F7*E7</f>
        <v>0</v>
      </c>
      <c r="J7" s="29">
        <f>I7*G7+I7</f>
        <v>0</v>
      </c>
      <c r="K7" s="7" t="s">
        <v>17</v>
      </c>
      <c r="L7" t="s">
        <v>15</v>
      </c>
    </row>
    <row r="8" spans="1:11" ht="44.25" customHeight="1">
      <c r="A8" s="3">
        <v>3</v>
      </c>
      <c r="B8" s="84" t="s">
        <v>107</v>
      </c>
      <c r="C8" s="7"/>
      <c r="D8" s="3" t="s">
        <v>13</v>
      </c>
      <c r="E8" s="3">
        <v>5200</v>
      </c>
      <c r="F8" s="17"/>
      <c r="G8" s="51"/>
      <c r="H8" s="29">
        <f>F8*G8+F8</f>
        <v>0</v>
      </c>
      <c r="I8" s="18">
        <f>F8*E8</f>
        <v>0</v>
      </c>
      <c r="J8" s="29">
        <f>I8*G8+I8</f>
        <v>0</v>
      </c>
      <c r="K8" s="7" t="s">
        <v>17</v>
      </c>
    </row>
    <row r="9" spans="1:11" ht="15.75">
      <c r="A9" s="7"/>
      <c r="B9" s="19" t="s">
        <v>16</v>
      </c>
      <c r="C9" s="13"/>
      <c r="D9" s="13"/>
      <c r="E9" s="13"/>
      <c r="F9" s="13"/>
      <c r="G9" s="62"/>
      <c r="H9" s="13"/>
      <c r="I9" s="20">
        <f>SUM(I6:I8)</f>
        <v>0</v>
      </c>
      <c r="J9" s="20">
        <f>SUM(J6:J8)</f>
        <v>0</v>
      </c>
      <c r="K9" s="15"/>
    </row>
    <row r="11" spans="2:9" ht="31.5">
      <c r="B11" s="89" t="s">
        <v>108</v>
      </c>
      <c r="H11" t="s">
        <v>80</v>
      </c>
      <c r="I11" s="21">
        <f>J9-I9</f>
        <v>0</v>
      </c>
    </row>
  </sheetData>
  <sheetProtection selectLockedCells="1" selectUnlockedCells="1"/>
  <mergeCells count="1">
    <mergeCell ref="A3:K3"/>
  </mergeCells>
  <printOptions/>
  <pageMargins left="0.2263888888888889" right="0.24305555555555555" top="0.8298611111111112" bottom="0.65" header="0.5118055555555555" footer="0.5118055555555555"/>
  <pageSetup horizontalDpi="300" verticalDpi="3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K1" sqref="K1"/>
    </sheetView>
  </sheetViews>
  <sheetFormatPr defaultColWidth="8.796875" defaultRowHeight="15"/>
  <cols>
    <col min="1" max="1" width="3.09765625" style="0" customWidth="1"/>
    <col min="2" max="2" width="46.09765625" style="0" customWidth="1"/>
    <col min="3" max="3" width="13.69921875" style="0" customWidth="1"/>
    <col min="4" max="4" width="4.09765625" style="0" customWidth="1"/>
    <col min="5" max="5" width="7.8984375" style="0" customWidth="1"/>
    <col min="6" max="6" width="9.3984375" style="0" customWidth="1"/>
    <col min="7" max="7" width="5.59765625" style="49" customWidth="1"/>
    <col min="8" max="8" width="9.8984375" style="0" customWidth="1"/>
    <col min="11" max="11" width="12.5" style="0" customWidth="1"/>
  </cols>
  <sheetData>
    <row r="1" spans="9:11" ht="15.75">
      <c r="I1" t="s">
        <v>64</v>
      </c>
      <c r="K1" t="s">
        <v>86</v>
      </c>
    </row>
    <row r="2" spans="1:12" ht="23.25" customHeight="1">
      <c r="A2" s="92" t="s">
        <v>75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4" spans="1:11" ht="78.75" customHeight="1">
      <c r="A4" s="3" t="s">
        <v>0</v>
      </c>
      <c r="B4" s="3" t="s">
        <v>1</v>
      </c>
      <c r="C4" s="82" t="s">
        <v>83</v>
      </c>
      <c r="D4" s="3" t="s">
        <v>3</v>
      </c>
      <c r="E4" s="3" t="s">
        <v>4</v>
      </c>
      <c r="F4" s="4" t="s">
        <v>5</v>
      </c>
      <c r="G4" s="50" t="s">
        <v>6</v>
      </c>
      <c r="H4" s="4" t="s">
        <v>7</v>
      </c>
      <c r="I4" s="4" t="s">
        <v>8</v>
      </c>
      <c r="J4" s="4" t="s">
        <v>9</v>
      </c>
      <c r="K4" s="3" t="s">
        <v>10</v>
      </c>
    </row>
    <row r="5" spans="1:11" ht="31.5">
      <c r="A5" s="7">
        <v>1</v>
      </c>
      <c r="B5" s="84" t="s">
        <v>109</v>
      </c>
      <c r="C5" s="7"/>
      <c r="D5" s="3" t="s">
        <v>13</v>
      </c>
      <c r="E5" s="3">
        <v>17500</v>
      </c>
      <c r="F5" s="17"/>
      <c r="G5" s="51"/>
      <c r="H5" s="29">
        <f>F5*G5+F5</f>
        <v>0</v>
      </c>
      <c r="I5" s="17">
        <f>F5*E5</f>
        <v>0</v>
      </c>
      <c r="J5" s="29">
        <f>I5*G5+I5</f>
        <v>0</v>
      </c>
      <c r="K5" s="81" t="s">
        <v>17</v>
      </c>
    </row>
    <row r="6" spans="1:11" ht="31.5">
      <c r="A6" s="7">
        <v>2</v>
      </c>
      <c r="B6" s="84" t="s">
        <v>110</v>
      </c>
      <c r="C6" s="7"/>
      <c r="D6" s="3" t="s">
        <v>13</v>
      </c>
      <c r="E6" s="3">
        <v>5100</v>
      </c>
      <c r="F6" s="17"/>
      <c r="G6" s="51"/>
      <c r="H6" s="29">
        <f>F6*G6+F6</f>
        <v>0</v>
      </c>
      <c r="I6" s="17">
        <f>F6*E6</f>
        <v>0</v>
      </c>
      <c r="J6" s="29">
        <f>I6*G6+I6</f>
        <v>0</v>
      </c>
      <c r="K6" s="7" t="s">
        <v>17</v>
      </c>
    </row>
    <row r="7" spans="1:12" ht="31.5">
      <c r="A7" s="7">
        <v>3</v>
      </c>
      <c r="B7" s="84" t="s">
        <v>111</v>
      </c>
      <c r="C7" s="7"/>
      <c r="D7" s="3" t="s">
        <v>13</v>
      </c>
      <c r="E7" s="3">
        <v>24300</v>
      </c>
      <c r="F7" s="17"/>
      <c r="G7" s="51"/>
      <c r="H7" s="29">
        <f>F7*G7+F7</f>
        <v>0</v>
      </c>
      <c r="I7" s="17">
        <f>F7*E7</f>
        <v>0</v>
      </c>
      <c r="J7" s="29">
        <f>I7*G7+I7</f>
        <v>0</v>
      </c>
      <c r="K7" s="7" t="s">
        <v>17</v>
      </c>
      <c r="L7" t="s">
        <v>15</v>
      </c>
    </row>
    <row r="8" spans="1:11" ht="15.75">
      <c r="A8" s="7"/>
      <c r="B8" s="13" t="s">
        <v>16</v>
      </c>
      <c r="C8" s="13"/>
      <c r="D8" s="13"/>
      <c r="E8" s="13"/>
      <c r="F8" s="13"/>
      <c r="G8" s="62"/>
      <c r="H8" s="13"/>
      <c r="I8" s="20">
        <f>SUM(I5:I7)</f>
        <v>0</v>
      </c>
      <c r="J8" s="20">
        <f>SUM(J5:J7)</f>
        <v>0</v>
      </c>
      <c r="K8" s="15"/>
    </row>
    <row r="9" ht="15.75">
      <c r="I9" s="21"/>
    </row>
    <row r="10" spans="8:9" ht="15.75">
      <c r="H10" t="s">
        <v>80</v>
      </c>
      <c r="I10" s="21">
        <f>J8-I8</f>
        <v>0</v>
      </c>
    </row>
    <row r="11" ht="15.75">
      <c r="I11" s="21"/>
    </row>
    <row r="12" ht="15.75">
      <c r="B12" t="s">
        <v>18</v>
      </c>
    </row>
    <row r="13" ht="15.75">
      <c r="B13" t="s">
        <v>19</v>
      </c>
    </row>
    <row r="15" ht="31.5">
      <c r="B15" s="89" t="s">
        <v>108</v>
      </c>
    </row>
  </sheetData>
  <sheetProtection selectLockedCells="1" selectUnlockedCells="1"/>
  <mergeCells count="1">
    <mergeCell ref="A2:L2"/>
  </mergeCells>
  <printOptions/>
  <pageMargins left="0.30972222222222223" right="0.2763888888888889" top="0.5" bottom="0.35" header="0.5118055555555555" footer="0.5118055555555555"/>
  <pageSetup horizontalDpi="300" verticalDpi="3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A13"/>
  <sheetViews>
    <sheetView workbookViewId="0" topLeftCell="A1">
      <selection activeCell="B13" sqref="B13"/>
    </sheetView>
  </sheetViews>
  <sheetFormatPr defaultColWidth="8.796875" defaultRowHeight="15"/>
  <cols>
    <col min="1" max="1" width="4.09765625" style="0" customWidth="1"/>
    <col min="2" max="2" width="41.69921875" style="0" customWidth="1"/>
    <col min="3" max="3" width="16.19921875" style="0" customWidth="1"/>
    <col min="4" max="4" width="4.09765625" style="0" customWidth="1"/>
    <col min="6" max="6" width="10" style="0" customWidth="1"/>
    <col min="7" max="7" width="5.59765625" style="49" customWidth="1"/>
    <col min="8" max="8" width="10.3984375" style="0" customWidth="1"/>
    <col min="11" max="11" width="12.69921875" style="0" customWidth="1"/>
  </cols>
  <sheetData>
    <row r="2" spans="8:10" ht="15.75">
      <c r="H2" t="s">
        <v>65</v>
      </c>
      <c r="J2" t="s">
        <v>86</v>
      </c>
    </row>
    <row r="3" spans="1:53" ht="23.25">
      <c r="A3" s="22"/>
      <c r="B3" s="22"/>
      <c r="C3" s="23" t="s">
        <v>76</v>
      </c>
      <c r="D3" s="22"/>
      <c r="E3" s="22"/>
      <c r="F3" s="22"/>
      <c r="G3" s="63"/>
      <c r="H3" s="22"/>
      <c r="I3" s="22"/>
      <c r="J3" s="22"/>
      <c r="K3" s="22"/>
      <c r="L3" s="22"/>
      <c r="M3" s="22"/>
      <c r="N3" s="22"/>
      <c r="O3" s="22"/>
      <c r="P3" s="22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</row>
    <row r="5" spans="1:11" ht="49.5" customHeight="1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4" t="s">
        <v>5</v>
      </c>
      <c r="G5" s="60" t="s">
        <v>6</v>
      </c>
      <c r="H5" s="4" t="s">
        <v>7</v>
      </c>
      <c r="I5" s="4" t="s">
        <v>8</v>
      </c>
      <c r="J5" s="4" t="s">
        <v>20</v>
      </c>
      <c r="K5" s="25" t="s">
        <v>10</v>
      </c>
    </row>
    <row r="6" spans="1:11" ht="47.25">
      <c r="A6" s="7">
        <v>1</v>
      </c>
      <c r="B6" s="84" t="s">
        <v>112</v>
      </c>
      <c r="C6" s="7"/>
      <c r="D6" s="3" t="s">
        <v>13</v>
      </c>
      <c r="E6" s="3">
        <v>125</v>
      </c>
      <c r="F6" s="17"/>
      <c r="G6" s="64"/>
      <c r="H6" s="17">
        <f>F6*G6+F6</f>
        <v>0</v>
      </c>
      <c r="I6" s="17">
        <f>F6*E6</f>
        <v>0</v>
      </c>
      <c r="J6" s="29">
        <f>I6*G6+I6</f>
        <v>0</v>
      </c>
      <c r="K6" s="81" t="s">
        <v>21</v>
      </c>
    </row>
    <row r="7" spans="1:11" ht="31.5">
      <c r="A7" s="7">
        <v>2</v>
      </c>
      <c r="B7" s="84" t="s">
        <v>113</v>
      </c>
      <c r="C7" s="7"/>
      <c r="D7" s="3" t="s">
        <v>13</v>
      </c>
      <c r="E7" s="3">
        <v>2</v>
      </c>
      <c r="F7" s="17"/>
      <c r="G7" s="64"/>
      <c r="H7" s="17">
        <f>F7*G7+F7</f>
        <v>0</v>
      </c>
      <c r="I7" s="17">
        <f>F7*E7</f>
        <v>0</v>
      </c>
      <c r="J7" s="29">
        <f>I7*G7+I7</f>
        <v>0</v>
      </c>
      <c r="K7" s="7" t="s">
        <v>21</v>
      </c>
    </row>
    <row r="8" spans="1:11" ht="31.5">
      <c r="A8" s="7">
        <v>3</v>
      </c>
      <c r="B8" s="84" t="s">
        <v>114</v>
      </c>
      <c r="C8" s="7"/>
      <c r="D8" s="3" t="s">
        <v>13</v>
      </c>
      <c r="E8" s="3">
        <v>1</v>
      </c>
      <c r="F8" s="17"/>
      <c r="G8" s="64"/>
      <c r="H8" s="17">
        <f>F8*G8+F8</f>
        <v>0</v>
      </c>
      <c r="I8" s="17">
        <f>F8*E8</f>
        <v>0</v>
      </c>
      <c r="J8" s="29">
        <f>I8*G8+I8</f>
        <v>0</v>
      </c>
      <c r="K8" s="7" t="s">
        <v>21</v>
      </c>
    </row>
    <row r="9" spans="1:11" ht="31.5">
      <c r="A9" s="7">
        <v>4</v>
      </c>
      <c r="B9" s="84" t="s">
        <v>115</v>
      </c>
      <c r="C9" s="7"/>
      <c r="D9" s="3" t="s">
        <v>13</v>
      </c>
      <c r="E9" s="3">
        <v>3</v>
      </c>
      <c r="F9" s="17"/>
      <c r="G9" s="64"/>
      <c r="H9" s="17">
        <f>F9*G9+F9</f>
        <v>0</v>
      </c>
      <c r="I9" s="17">
        <f>F9*E9</f>
        <v>0</v>
      </c>
      <c r="J9" s="29">
        <f>I9*G9+I9</f>
        <v>0</v>
      </c>
      <c r="K9" s="7" t="s">
        <v>21</v>
      </c>
    </row>
    <row r="10" spans="1:11" ht="15.75">
      <c r="A10" s="7"/>
      <c r="B10" s="19" t="s">
        <v>16</v>
      </c>
      <c r="C10" s="13"/>
      <c r="D10" s="13"/>
      <c r="E10" s="13"/>
      <c r="F10" s="13"/>
      <c r="G10" s="62"/>
      <c r="H10" s="13"/>
      <c r="I10" s="20">
        <f>SUM(I6:I9)</f>
        <v>0</v>
      </c>
      <c r="J10" s="20">
        <f>SUM(J6:J9)</f>
        <v>0</v>
      </c>
      <c r="K10" s="15"/>
    </row>
    <row r="12" spans="8:9" ht="15.75">
      <c r="H12" t="s">
        <v>80</v>
      </c>
      <c r="I12" s="21">
        <f>J10-I10</f>
        <v>0</v>
      </c>
    </row>
    <row r="13" ht="31.5">
      <c r="B13" s="89" t="s">
        <v>108</v>
      </c>
    </row>
  </sheetData>
  <sheetProtection selectLockedCells="1" selectUnlockedCells="1"/>
  <printOptions/>
  <pageMargins left="0.4097222222222222" right="0.2430555555555555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agnieszka.ciolczyk</dc:creator>
  <cp:keywords/>
  <dc:description/>
  <cp:lastModifiedBy>anna.bryl</cp:lastModifiedBy>
  <cp:lastPrinted>2014-10-10T11:01:07Z</cp:lastPrinted>
  <dcterms:created xsi:type="dcterms:W3CDTF">2014-09-10T11:57:00Z</dcterms:created>
  <dcterms:modified xsi:type="dcterms:W3CDTF">2014-10-13T10:42:27Z</dcterms:modified>
  <cp:category/>
  <cp:version/>
  <cp:contentType/>
  <cp:contentStatus/>
</cp:coreProperties>
</file>