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9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</sheets>
  <definedNames/>
  <calcPr fullCalcOnLoad="1"/>
</workbook>
</file>

<file path=xl/sharedStrings.xml><?xml version="1.0" encoding="utf-8"?>
<sst xmlns="http://schemas.openxmlformats.org/spreadsheetml/2006/main" count="688" uniqueCount="251">
  <si>
    <t>PAKIET 4 LEKI 2</t>
  </si>
  <si>
    <t>Lp</t>
  </si>
  <si>
    <t>Nazwa</t>
  </si>
  <si>
    <t>Nazwa handlowa,producent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</si>
  <si>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</si>
  <si>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</si>
  <si>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</si>
  <si>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</si>
  <si>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</si>
  <si>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</si>
  <si>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</si>
  <si>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</si>
  <si>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Fluconazole roztw.d/infuzji 2mg/ml 100ml</t>
  </si>
  <si>
    <t>szt</t>
  </si>
  <si>
    <t>33.65.12.00-4</t>
  </si>
  <si>
    <t>Piperacillin 4g + Tazobactam 0,5g x 12fiol (liofiliat do sporządzania roztworu do wstrzyknięć zawierający jako substancję pomocniczą EDTA</t>
  </si>
  <si>
    <t>op</t>
  </si>
  <si>
    <t>33.65.11.00-9</t>
  </si>
  <si>
    <t>Razem</t>
  </si>
  <si>
    <t xml:space="preserve">PAKIET 3 ŻYWIENIE </t>
  </si>
  <si>
    <t>Nazwa handlowa, producent</t>
  </si>
  <si>
    <t>Ilość w poprzednim przetargu</t>
  </si>
  <si>
    <t>Addamel N inj 10ml x 20</t>
  </si>
  <si>
    <t>33.69.22.10-2</t>
  </si>
  <si>
    <t>Diben 500ml</t>
  </si>
  <si>
    <t>Dipeptiven inj 100ml</t>
  </si>
  <si>
    <t>Soluvit N inj x 10</t>
  </si>
  <si>
    <t>Vitalipid N Adult inj 10ml x 10</t>
  </si>
  <si>
    <t>PAKIET 2 INJEKCJE</t>
  </si>
  <si>
    <t>Altepase inj 20mg fiol</t>
  </si>
  <si>
    <t>33.62.11.00-0</t>
  </si>
  <si>
    <t>Calcium glubionate inj 10%/10ml x 50</t>
  </si>
  <si>
    <t>33.61.70.00-8</t>
  </si>
  <si>
    <t>Dinoprost inj 5mg/ml x 5</t>
  </si>
  <si>
    <t>33.64.12.00-7</t>
  </si>
  <si>
    <t>Galantamine inj 2,5mg/ml x 10</t>
  </si>
  <si>
    <t>33.66.10.00-1</t>
  </si>
  <si>
    <t>Galantamine inj 5mg/ml x 10</t>
  </si>
  <si>
    <t>Hydroxyzine inj 100mg/2ml x 5</t>
  </si>
  <si>
    <t>33.66.15.00-6</t>
  </si>
  <si>
    <t>Hyoscine inj 20mg/ml x 10</t>
  </si>
  <si>
    <t>33.66.12.00-3</t>
  </si>
  <si>
    <t>Ondansetron inj 4mg/2ml x 5</t>
  </si>
  <si>
    <t>33.61.20.00-3</t>
  </si>
  <si>
    <t>Paracetamol inj 10mg/ml 100ml x 10</t>
  </si>
  <si>
    <t>Ranitidine inj 25mg/1ml amp 2ml x 5</t>
  </si>
  <si>
    <t>33.61.10.00-6</t>
  </si>
  <si>
    <t>Sulfamethoxazolum+Trimethoprimum konc. do sporządzania roztw. Infuzyjnego (0,08g+0,016g)/ml amp 5ml x 10</t>
  </si>
  <si>
    <t xml:space="preserve">PAKIET 1 LEKI 1 </t>
  </si>
  <si>
    <t xml:space="preserve">  </t>
  </si>
  <si>
    <t>Ascorbic acid  krople 100mgl1ml 40ml</t>
  </si>
  <si>
    <t>33.61.60.00-1</t>
  </si>
  <si>
    <t>Benzinum płyn 85g</t>
  </si>
  <si>
    <t>09.13.20.00-3</t>
  </si>
  <si>
    <t>Calcium dobesilate tabl 250mg x 30</t>
  </si>
  <si>
    <t>33.62.24.00-0</t>
  </si>
  <si>
    <t>Diazepam tabl 2mg x 20</t>
  </si>
  <si>
    <t>33.66.17.00-8</t>
  </si>
  <si>
    <t>Doxazosin tabl 2mg x 30</t>
  </si>
  <si>
    <t>33.62.22.00-8</t>
  </si>
  <si>
    <t>Etamsylate tabl 250mg x 30</t>
  </si>
  <si>
    <t>33.62.12.00-1</t>
  </si>
  <si>
    <t>Fluconazole kaps 100mg x 7</t>
  </si>
  <si>
    <t>33.65.12.00-0</t>
  </si>
  <si>
    <t>Fluconazole kaps 50mg x 14</t>
  </si>
  <si>
    <t>Formoterol fumarate prosz do inhal.12mcg x 60kaps</t>
  </si>
  <si>
    <t>33.67.00.00-7</t>
  </si>
  <si>
    <t>Nitrendipine tabl 10mg x 30</t>
  </si>
  <si>
    <t>33.62.27.00-3</t>
  </si>
  <si>
    <t>Pentoxifylline prol tabl powl 400mg x 20</t>
  </si>
  <si>
    <t>33.62.20.00-6</t>
  </si>
  <si>
    <t>Opatrunek do leczenia ran typu Comfeel Plus podstawowy 10cm x 10cm</t>
  </si>
  <si>
    <t>33.69.30.00-4</t>
  </si>
  <si>
    <t>Opatrunek do leczenia ran typu Comfeel Plus podstawowy 20cm x 20cm</t>
  </si>
  <si>
    <t>Sulfamethoxazolum+trimethoprimum 0,8g+0,16g tabl x 10</t>
  </si>
  <si>
    <t>PAKIET 5 PŁYNY DO TERAPII NERKOZASTĘPCZEJ</t>
  </si>
  <si>
    <t>Opis produktu</t>
  </si>
  <si>
    <t>Płyny substytucyjne o różnej zawartości potasu (0; 2 lub 4mmol/l) w zależności od potrzeb worki 5 litrowe, w opakowaniu 2 worki</t>
  </si>
  <si>
    <t>33.18.15.00-0</t>
  </si>
  <si>
    <t>PAKIET 6 LEKI 3</t>
  </si>
  <si>
    <t>Nazwa leku</t>
  </si>
  <si>
    <t>Vancomycinum h/chlor inj i.v.1g x 1</t>
  </si>
  <si>
    <t>PAKIET 7 LEKI 4</t>
  </si>
  <si>
    <t>Ferrii oxidum et dextranum complex inj i.m.2ml x 50</t>
  </si>
  <si>
    <t>33.62.13.00-2</t>
  </si>
  <si>
    <t>PAKIET 8 LEKI 5</t>
  </si>
  <si>
    <t>Vat %</t>
  </si>
  <si>
    <t>Protifar proszek 225g</t>
  </si>
  <si>
    <t>33.69.22.00-9</t>
  </si>
  <si>
    <t>PAKIET 9 LEKI 6</t>
  </si>
  <si>
    <t>Colistimethatum natr. inj 1 000 000j.m. x 20</t>
  </si>
  <si>
    <t>Diprophos inj x 5 lub równoważne</t>
  </si>
  <si>
    <t>33.64.22.00-4</t>
  </si>
  <si>
    <t>Sevoflurane płyn wziewny 250mlbutelka plastikowa ze szczelnym bezpośrednim systemem napełniania parownika, bez dodatkowych elementów łączących butelkę z parownikiem (kompatybilny z parownikami będącymi na wyposażeniu) lub równoważne</t>
  </si>
  <si>
    <t>33.66.11.00-2</t>
  </si>
  <si>
    <t>Zamawiający posiada parowniki: Penlon Elite Sigma, Vapor 19,3</t>
  </si>
  <si>
    <t>Kalium chloratum inj 15% 20ml x 20</t>
  </si>
  <si>
    <t>PAKIET 10 LEKI 7</t>
  </si>
  <si>
    <t>Aciclovirum inj 250mg x 10</t>
  </si>
  <si>
    <t>33.65.14.00-2</t>
  </si>
  <si>
    <t>PAKIET 12 LEKI 9</t>
  </si>
  <si>
    <t>PAKIET 11 LEKI 8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</si>
  <si>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</si>
  <si>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</si>
  <si>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</si>
  <si>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</si>
  <si>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</si>
  <si>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</si>
  <si>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</si>
  <si>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</si>
  <si>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załącznik 3.9 do SIWZ</t>
  </si>
  <si>
    <t>załącznik 3.10 do SIWZ</t>
  </si>
  <si>
    <t>załącznik 3.11 do SIWZ</t>
  </si>
  <si>
    <t>załącznik 3.12 do SIWZ</t>
  </si>
  <si>
    <t>w tym vat:</t>
  </si>
  <si>
    <t>Dostawa pasków do glukometrów wraz z użyczeniem 30szt glukometrów</t>
  </si>
  <si>
    <t>Przedmiot zamówienia</t>
  </si>
  <si>
    <t>Ilość oznaczeń</t>
  </si>
  <si>
    <t>Ilość op x 50szt</t>
  </si>
  <si>
    <t>Nazwa handlowa</t>
  </si>
  <si>
    <t>Cena netto 1op</t>
  </si>
  <si>
    <t>Cena brutto 1op</t>
  </si>
  <si>
    <t>Oznaczenie poziomu glucozy przy pomocy glukometrów</t>
  </si>
  <si>
    <t>33.12.41.31-2</t>
  </si>
  <si>
    <t>Opis wymagań dotyczących glukometrów</t>
  </si>
  <si>
    <t>1.Glukometr skalibrowany do osocza, paski zawierające enzym oxydazy glukozy.</t>
  </si>
  <si>
    <t>2.Możliwość prezentacji wyniku w jednostkach mmol/l, zamiennie mg/dl.</t>
  </si>
  <si>
    <t>3.Czas analizy od momentu naniesienia materiału badanego na pasek testowy max. 10sek.</t>
  </si>
  <si>
    <t>4.Informacja na ekranie o wyczerpaniu baterii.</t>
  </si>
  <si>
    <t>5.Zakres hematokrytu od 20 – 60%.</t>
  </si>
  <si>
    <t>6.Zakres pomiarowy 20 – 600mg/dl.</t>
  </si>
  <si>
    <t>7.Minimalna wielkość kropli krwi zapewniająca prawidłowy pomiar mniejsza lub równa 1,0 mikrolitra.</t>
  </si>
  <si>
    <t>8.Automatyczne kodowanie (bez kluczy,chipów, i ręcznego ustawiania kodów.)</t>
  </si>
  <si>
    <t>9.W przypadku używania płynów kontrolnych zapewnienie serwisu.</t>
  </si>
  <si>
    <t>10.Paski refundowane przez NFZ</t>
  </si>
  <si>
    <t>11.Zasysanie kropli krwi na czubku palca</t>
  </si>
  <si>
    <t>Glukometry zostaną zwrócone po całkowitym wykorzystaniu zakupionych pasków</t>
  </si>
  <si>
    <t>PAKIET 13</t>
  </si>
  <si>
    <t>załącznik 3.13 do SIWZ</t>
  </si>
  <si>
    <t>Opis</t>
  </si>
  <si>
    <t>kod katalogowy,producent</t>
  </si>
  <si>
    <t>Cena netto zł</t>
  </si>
  <si>
    <t>Cena brutto zł</t>
  </si>
  <si>
    <t>Wartość netto zł</t>
  </si>
  <si>
    <t>Wartość brutto zł</t>
  </si>
  <si>
    <t>33.18.44.00-7</t>
  </si>
  <si>
    <t>Ekspander: podstawa- okrągła lub owalna, kształt – regularny lub profilowany  - do wyboru, komora rozprężana roztworem soli fizjologicznej, magnetyczna zastawka, samouszczelniająca się ze wzmocnioną strefą wokół zastawki, magnetyczny detektor, powłoka teksturowana, objętośc 100-600ml, sterylna (ważność sterylizacji minimum 4 lata), kompatybliny z protezami, gwarancja minimum 6 lat od założenia, atest zgodny z normami Unii Europejskiej</t>
  </si>
  <si>
    <t xml:space="preserve">w tym vat </t>
  </si>
  <si>
    <t>Bank: protezy podskórne z powłoką mikropoliuretanową o pojemności ok. 150ml, 200ml, 250ml po 1szt</t>
  </si>
  <si>
    <t>załącznik 3.14 do SIWZ</t>
  </si>
  <si>
    <t>Nazwa handlowa, kod katalogowy</t>
  </si>
  <si>
    <t>Elektroda powierzchniowa naklejana na rurki intubacyjne roz.7,7-9,2 2-kanałowa lub zamiennie 4-kanałowa powierzchnia elektrody 32-37mm w komplecie elektroda neutralna, produkt jednorazowy</t>
  </si>
  <si>
    <t>33.14.10.00-0</t>
  </si>
  <si>
    <t>Zamawiający posiada na wyposażeniu neuromonitor w chirurgii tarczycy typ apartau C2, Innomed Medizintechnik GmbH,</t>
  </si>
  <si>
    <t>kod katalogowy, nazwa, producent</t>
  </si>
  <si>
    <t>Jednorazowy współśrodkowy układ oddechowy pacjenta (układ rura w rurze), mikrobiologicznie czysty, bez lateksu, długość 180cm, zawierający karbowaną bezbarwna rurę zewnętrzną, karbowaną kolorową rurę wewnętrzną (kolor umożliwia identyfikację rury) o gładkiej powierzchni wewnętrznej, odłączany, obrotowy łącznik kolankowy z portem Luer Lock zabezpieczony elastycznym kapturkiem oraz rozciągliwą rurą karbowaną, pozwalającą na odprowadzenie gazów. Całkowita długość układu 200cm. Materiał: EVA,PE,PP, bez lateksu</t>
  </si>
  <si>
    <t xml:space="preserve"> </t>
  </si>
  <si>
    <t>33.17.10.00-9</t>
  </si>
  <si>
    <t>załącznik 3.15 do SIWZ</t>
  </si>
  <si>
    <t>załącznik 3.16 do SIWZ</t>
  </si>
  <si>
    <t>Zestaw do punkcji opłucnej z trzema igłami G 14,G 16 G 19 o dł. 80mm, worek o poj 2000ml z podziałką i zastawką, kranik trójdrożny, strzykawka 60ml</t>
  </si>
  <si>
    <t>33.14.16.42-2</t>
  </si>
  <si>
    <t xml:space="preserve">Wkłucia centralne trójświatłowe - zestaw typu cewnik wykonany z poliuretanu na prowadnicy metalowej Seldingera światło 18/18/16 dł.200mm </t>
  </si>
  <si>
    <t>33.14.13.00-3</t>
  </si>
  <si>
    <t>załącznik 3.17 do SIWZ</t>
  </si>
  <si>
    <t>Cewnik do podawania tlenu przez nos - wąsy</t>
  </si>
  <si>
    <t>33.14.12.00-2</t>
  </si>
  <si>
    <t>Maska tlenowa dla dorosłych z drenem, biologicznie czysta lub sterylna</t>
  </si>
  <si>
    <t>33.15.71.10-9</t>
  </si>
  <si>
    <t>Zestaw do pobierania wydzieliny z drzewa oskrzelowego z dodatkową nakrętką do zabezpieczenia próbki do badania, naklejka do opisu - 10ml</t>
  </si>
  <si>
    <t>szt.</t>
  </si>
  <si>
    <t>33.14.16.20-2</t>
  </si>
  <si>
    <t>Ostrza chirurgiczne ze stali węglowej jednorazowe nr 10-23 x 100szt</t>
  </si>
  <si>
    <t>33.14.14.11-4</t>
  </si>
  <si>
    <t>załącznik 3.18 do SIWZ</t>
  </si>
  <si>
    <t xml:space="preserve">PAKIET 14 protezy piersi </t>
  </si>
  <si>
    <t>PAKIET 15 Ekspandery</t>
  </si>
  <si>
    <t>Pakiet 16 ELEKTRODY DO NEUROMONITORA W CHIRURGII TARCZYCY</t>
  </si>
  <si>
    <t>PAKIET 17 - układy oddechowe</t>
  </si>
  <si>
    <t>PAKIET 18– zestaw do punkcji opłucnej, wkłucia centralne</t>
  </si>
  <si>
    <t>PAKIET 19 -maski, zestaw do pobierannia wydzieliny,ostrza</t>
  </si>
  <si>
    <t>załącznik 3.19 do SIWZ</t>
  </si>
  <si>
    <t>kod katalogowy,nazwa,producent</t>
  </si>
  <si>
    <t>Igły do znieczuleń przewodowych typ Quinke dł 90mm  igła z prowadnicą  G 26</t>
  </si>
  <si>
    <t>33.14.13.21-6</t>
  </si>
  <si>
    <t>PAKIET 20 - igły do znieczuleń przewodowych</t>
  </si>
  <si>
    <t>załącznik 3.20 do SIWZ</t>
  </si>
  <si>
    <t>Łączniki do drenów schodkowe 7 x 7mm,10 x 10mm,6 x 15 x 6mm</t>
  </si>
  <si>
    <t>Dreny typu Ulmera sterylne z nitką RTG od CH 8 do CH 18,ze stopniowaną średnicą otworów</t>
  </si>
  <si>
    <t>33.14.16.40-8</t>
  </si>
  <si>
    <t>Uniwersalny pojemnik o pojemności 650ml, z jałową wodą do nawilżania tlenu podawanego z reduktora RESPIFLO +sterylny  łącznik</t>
  </si>
  <si>
    <t>PAKIET 21 - łączniki, dreny, pojemnik z wodą jałową</t>
  </si>
  <si>
    <t>załącznik 3.21 do SIWZ</t>
  </si>
  <si>
    <t>Kaniula dożylna obwodowa wykonana z FEP, posiadająca port boczny, samodomykający korek, jałowa, nietoksyczna z kontrastem RTG ( 2 linie RTG), posiadające filtr hydrofobowy, kodem identyfikującym, wbudowany plastikowym lub metalowym element bezpieczeństwa pasywnego nakrywający igłę po wyjęciu w celu zapobiegania przypadkowemu nakłuciu, 26G (0,6x19mm lub 0,62 x 19mm) przepływ 17ml/min. Opakowanie jednostkowe typu TYVEK</t>
  </si>
  <si>
    <t>33.14.12.20-8</t>
  </si>
  <si>
    <r>
      <t>Koreczek do kaniul typu Combi. Opakowanie  20</t>
    </r>
    <r>
      <rPr>
        <sz val="11"/>
        <rFont val="Times New Roman"/>
        <family val="1"/>
      </rPr>
      <t>0szt</t>
    </r>
  </si>
  <si>
    <t>Strzykawka do pompy infuzyjnej 50ml, trzyczęściowa, luer lock, z zabezpieczeniem przed przypadkowym wsunięciem tłoka</t>
  </si>
  <si>
    <t>33.14.13.10-6</t>
  </si>
  <si>
    <t>PAKIET 22 - kaniule, korki,strzykawka</t>
  </si>
  <si>
    <t>załącznik 3.22 do SIWZ</t>
  </si>
  <si>
    <t xml:space="preserve">Elektroda piankowa jednorazowego użytku z żelem stałym, piankowa, czujnikiem Ag/AgCl, zatrzaskiem, 48mm x 34mm owalna </t>
  </si>
  <si>
    <t>33.18.20.00-9</t>
  </si>
  <si>
    <t xml:space="preserve">PAKIET 23- elektrody do EKG </t>
  </si>
  <si>
    <t>załącznik 3.23 do SIWZ</t>
  </si>
  <si>
    <t>Apart do przetaczania płynów do infuzji ciśnieniowych dł.drenu 150cm do pompy Optima Pt, z komorą usztywnioną w części górnej i dodatkowym pierścieniem do mocowania w pompie</t>
  </si>
  <si>
    <t>33.19.40.00-6</t>
  </si>
  <si>
    <t>Przedłużacz do pomp infuzyjnych 90cm, bez ftalanów</t>
  </si>
  <si>
    <t>33.19.41.00-7</t>
  </si>
  <si>
    <t>Przedłużacz do pomp infuzyjnych 150cm, bursztynowy</t>
  </si>
  <si>
    <t>Strzykawka bursztynowa 50ml obustronna skala, do pompy infuzyjnej Brauna z kołnierzem zabezpieczającym przed wypadnięciem tłoka z cylindra, tłok strzykawki typu “perfuzor” grubość uszczelki ok. 2mm.</t>
  </si>
  <si>
    <t xml:space="preserve">PAKIET 24 - przyrządy do przetaczania przedłużacze </t>
  </si>
  <si>
    <t>załącznik 3.24 do SIWZ</t>
  </si>
  <si>
    <t>Cewnik Dufour`a trojdrożny, pooperacyjny, silikonowy z balonem 50ml CH 18-22, sterylne (folia-papier)</t>
  </si>
  <si>
    <t>Cewnik Tiemann dł robocza 36cm CH 8-10 sterylne (folia-papier)</t>
  </si>
  <si>
    <t>Cewnik z trokarem z linią RTG CH 28-CH 32</t>
  </si>
  <si>
    <t>Igła do nefrostomii G 18 dł 20cm</t>
  </si>
  <si>
    <t>33.14.13.23-0</t>
  </si>
  <si>
    <t xml:space="preserve">Wymiennik ciepła i wilgoci tzw. „sztuczny nos” wolny od lateksu i PCV. Czas stosowania 24 godziny, skuteczność nawilżania 33,2mmH20/1000ml, waga 4,5g, objętość wewn. 8ml z portem  bocznym do podawania tlenu, z portem do odsysania samozamykającym się w postaci rozchylanych płatków </t>
  </si>
  <si>
    <t>Sonda moczowodowa, zakończenie Nelaton, wykonana z PCV, skalowana co 1cm, 2 oczka obarczające, dł. ok.70cm, mandaryn metalowy CH 3 - CH 6</t>
  </si>
  <si>
    <t>Zestaw do cystostomii w składzie: cewnik Pigtail dł. 55cm wykonany z poliuretanu, worek na mocz 2l, skalpel, rozrywalny trokar dł. 12cm do mocowania cewnika do skóry pacjenta, zatyczka lub zacisk Fr 12,Fr 14</t>
  </si>
  <si>
    <t>33.14.16.00-6</t>
  </si>
  <si>
    <t xml:space="preserve"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4,8 </t>
  </si>
  <si>
    <t xml:space="preserve">PAKIET 25 – urologia, cewniki, sondy </t>
  </si>
  <si>
    <t>załącznik 3.25 do SIWZ</t>
  </si>
  <si>
    <t>Sterylny pokrowiec na przewody do artroskopii lub laparoskopii o wymiarach 16 x 200cm, wykonany z mocnej przezroczystej folii PE, teleskopowo złożony z taśmami do mocowania na końcówkach</t>
  </si>
  <si>
    <t>Sterylny pokrowiec na aparaturę, o średnicy zewnętrznej 80cm(okrywającej kopułę aparatu), wewnętrzna średnica pokrowca po rozciągnięciu gumki od 100-120cm, wykonany z mocnej przezroczystej folii PE, ściągnięty wyjątkowo elastyczną gumką umożliwiającą łatwe nałożenie na przyrząd</t>
  </si>
  <si>
    <t>Fartuch foliowy</t>
  </si>
  <si>
    <t>załącznik 3.26 do SIWZ</t>
  </si>
  <si>
    <t>PAKIET 26 – pokrowce, fartuch foliowy</t>
  </si>
  <si>
    <t>Adapter 4-drożny umożliwiający podłączenie kilku worków</t>
  </si>
  <si>
    <t>33.18.15.00-7</t>
  </si>
  <si>
    <t>Zamawiający posiada aparat AQUARIUS</t>
  </si>
  <si>
    <t>PAKIET 27 - sprzęt do terapii nerkozastępczych</t>
  </si>
  <si>
    <t>załącznik 3.27 do SIWZ</t>
  </si>
  <si>
    <t>Nakłuwacz półautomatyczny do nakłuwania pięty na fenyloketonurię gł.1,2mm; 1,8mm i 2,4mm lub palec na poziom cukru. Op a 200szt</t>
  </si>
  <si>
    <t>Tubusy jednorazowe signoiskopowe dł.25cm śr.20mm</t>
  </si>
  <si>
    <t>33.16.80.00-5</t>
  </si>
  <si>
    <t>Rozcinacz klamer pępowinowych</t>
  </si>
  <si>
    <t>Zaciskacz do pępowiny dł. całkowita zaciskacza 5,6cm lub dłuższa, długość części ząbkowanej nie mniejsza niż 3,8cm, z blokadą uniemożliwiającą przesunięcie pępowiny do okragłego łącznika ramion zaciskacza, sterylny lub biologicznie czysty</t>
  </si>
  <si>
    <t>33.68.00.00-0</t>
  </si>
  <si>
    <t>Poz 4 próbka  2szt</t>
  </si>
  <si>
    <t>PAKIET 28 – nakłuwacz, tubusy, zaciskacz pępowiny</t>
  </si>
  <si>
    <t>załącznik 3.28 do SIWZ</t>
  </si>
  <si>
    <t>Proteza piersi: podstawa- okrągła lub owalna, kształt- regularny lub profilowany – do wyboru, wypełniona żelem silikonowym, sterylna (ważność sterylizacji minimum 4 lata), kompatybilna z ekspanderem , objetość 100-600ml, z możliwością wszczepiania pod skórę z powłoką mikropoliuretanową  lub pod mięsień z powierzchnią teksturowaną, atest zgodny z normami Unii Europejskiej, gwarancja bezterminowa</t>
  </si>
  <si>
    <t>OPIS ekspandera, z którym ma być kompatybilna proteza:</t>
  </si>
  <si>
    <t>Opis protez, z którymi ma być kompatybilny oferowany ekspander:</t>
  </si>
  <si>
    <t>z którym winny być kompatybilne oferowane elektrody</t>
  </si>
  <si>
    <t>Kaniula dożylna obwodowa wykonana z poliuretanu, posiadająca port boczny, samodomykający korek, jałowa, nietoksyczna z kontrastem RTG ( 3 linie RTG), posiadające filtr hydrofobowy, kodem identyfikującym, wbudowany plastikowym lub metalowym element bezpieczeństwa pasywnego nakrywający igłę po wyjęciu w celu zapobiegania przypadkowemu nakłuciu, 24G(0,7 x 19mm) przepływ 23ml/min; 22G(0,9 x 25mm)  przepływ 36ml/min. ; 20G(1,1 x 32mm) 20G (1,1 x 25mm) przepływ 65ml/min. ; 18G(1,3 x 45mm), 18G (1,3 x 32mm)  przepływ 95ml/min. ; 17G(1,5 x 45mm) przepływ 142ml/min. ; 16G(1,7 x 45mm) przepływ 200ml/min. ; 14G(2,1 x 45mm) przepływ 305ml/min. Opakowanie jednostkowe typu TYVEK</t>
  </si>
  <si>
    <t>Próbka do poz. 1 i 2 po 1 szt.</t>
  </si>
  <si>
    <t>Proteza piersi: podstawa- okrągła lub owalna, kształt- regularny lub profilowany – do wyboru, wypełniona żelem silikonowym, sterylna (ważność sterylizacji minimum 4 lata), kompatybilna z ekspanderem (którego opis zamawiajacy zamieszcza poniżej) , objetość 100-600ml, z możliwością wszczepiania pod skórę z powłoką mikropoliuretanową  lub pod mięsień z powierzchnią teksturowaną, atest zgodny z normami Unii Europejskiej, gwarancja bezterminowa</t>
  </si>
  <si>
    <t>Ekspander: podstawa- okrągła lub owalna, kształt – regularny lub profilowany  - do wyboru, komora rozprężana roztworem soli fizjologicznej, magnetyczna zastawka, samouszczelniająca się ze wzmocnioną strefą wokół zastawki, magnetyczny detektor, powłoka teksturowana, objętośc 100-600ml, sterylna (ważność sterylizacji minimum 4 lata), kompatybliny z protezami (których opis zamawiajacy zamieszcza poniżej), gwarancja minimum 6 lat od założenia, atest zgodny z normami Unii Europejskiej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</si>
</sst>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9"/>
      <name val="Arial"/>
      <family val="0"/>
    </font>
    <font>
      <sz val="16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2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9" fontId="8" fillId="2" borderId="5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9" fontId="4" fillId="0" borderId="2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8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center" wrapText="1"/>
    </xf>
    <xf numFmtId="2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 wrapText="1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2" fontId="15" fillId="0" borderId="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15" fillId="0" borderId="11" xfId="0" applyFont="1" applyBorder="1" applyAlignment="1">
      <alignment/>
    </xf>
    <xf numFmtId="2" fontId="15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9" fontId="4" fillId="0" borderId="1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2" fontId="4" fillId="0" borderId="2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2" xfId="0" applyNumberFormat="1" applyFont="1" applyBorder="1" applyAlignment="1">
      <alignment/>
    </xf>
    <xf numFmtId="9" fontId="4" fillId="0" borderId="1" xfId="0" applyNumberFormat="1" applyFont="1" applyBorder="1" applyAlignment="1">
      <alignment wrapText="1"/>
    </xf>
    <xf numFmtId="2" fontId="14" fillId="0" borderId="1" xfId="0" applyNumberFormat="1" applyFont="1" applyBorder="1" applyAlignment="1">
      <alignment/>
    </xf>
    <xf numFmtId="9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9" fontId="14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7" fillId="0" borderId="1" xfId="17" applyFont="1" applyBorder="1" applyAlignment="1">
      <alignment wrapText="1"/>
      <protection/>
    </xf>
    <xf numFmtId="0" fontId="17" fillId="0" borderId="1" xfId="17" applyFont="1" applyFill="1" applyBorder="1" applyAlignment="1">
      <alignment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3" fontId="14" fillId="0" borderId="1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9" fontId="14" fillId="0" borderId="0" xfId="0" applyNumberFormat="1" applyFont="1" applyAlignment="1">
      <alignment/>
    </xf>
    <xf numFmtId="9" fontId="14" fillId="0" borderId="1" xfId="0" applyNumberFormat="1" applyFont="1" applyBorder="1" applyAlignment="1">
      <alignment horizontal="center"/>
    </xf>
    <xf numFmtId="9" fontId="14" fillId="0" borderId="2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2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9" fontId="12" fillId="0" borderId="1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6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right"/>
    </xf>
    <xf numFmtId="10" fontId="0" fillId="0" borderId="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2.75"/>
  <cols>
    <col min="1" max="1" width="4.8515625" style="25" customWidth="1"/>
    <col min="2" max="2" width="53.421875" style="0" customWidth="1"/>
    <col min="3" max="3" width="10.57421875" style="0" customWidth="1"/>
    <col min="4" max="4" width="9.140625" style="0" customWidth="1"/>
    <col min="5" max="5" width="8.7109375" style="25" customWidth="1"/>
    <col min="6" max="6" width="8.7109375" style="26" customWidth="1"/>
    <col min="7" max="7" width="6.7109375" style="78" customWidth="1"/>
    <col min="8" max="8" width="8.7109375" style="26" customWidth="1"/>
    <col min="9" max="9" width="9.28125" style="0" customWidth="1"/>
    <col min="10" max="10" width="9.57421875" style="0" customWidth="1"/>
    <col min="11" max="11" width="14.57421875" style="0" customWidth="1"/>
  </cols>
  <sheetData>
    <row r="2" spans="1:10" ht="38.25" customHeight="1">
      <c r="A2" s="27"/>
      <c r="B2" s="213" t="s">
        <v>48</v>
      </c>
      <c r="C2" s="213"/>
      <c r="D2" s="213"/>
      <c r="E2" s="213"/>
      <c r="F2" s="213"/>
      <c r="G2" s="213"/>
      <c r="H2" s="213"/>
      <c r="I2" s="213"/>
      <c r="J2" t="s">
        <v>102</v>
      </c>
    </row>
    <row r="3" spans="1:11" s="30" customFormat="1" ht="55.5" customHeight="1">
      <c r="A3" s="28" t="s">
        <v>1</v>
      </c>
      <c r="B3" s="28" t="s">
        <v>49</v>
      </c>
      <c r="C3" s="28" t="s">
        <v>20</v>
      </c>
      <c r="D3" s="28" t="s">
        <v>4</v>
      </c>
      <c r="E3" s="28" t="s">
        <v>5</v>
      </c>
      <c r="F3" s="29" t="s">
        <v>6</v>
      </c>
      <c r="G3" s="72" t="s">
        <v>7</v>
      </c>
      <c r="H3" s="29" t="s">
        <v>8</v>
      </c>
      <c r="I3" s="28" t="s">
        <v>9</v>
      </c>
      <c r="J3" s="28" t="s">
        <v>10</v>
      </c>
      <c r="K3" s="28" t="s">
        <v>11</v>
      </c>
    </row>
    <row r="4" spans="1:11" s="14" customFormat="1" ht="16.5" customHeight="1">
      <c r="A4" s="31">
        <v>1</v>
      </c>
      <c r="B4" s="32" t="s">
        <v>50</v>
      </c>
      <c r="C4" s="32"/>
      <c r="D4" s="32" t="s">
        <v>16</v>
      </c>
      <c r="E4" s="32">
        <v>1</v>
      </c>
      <c r="F4" s="33"/>
      <c r="G4" s="73"/>
      <c r="H4" s="33">
        <f>F4*G4+F4</f>
        <v>0</v>
      </c>
      <c r="I4" s="33">
        <f>F4*E4</f>
        <v>0</v>
      </c>
      <c r="J4" s="33">
        <f>I4*G4+I4</f>
        <v>0</v>
      </c>
      <c r="K4" s="32" t="s">
        <v>51</v>
      </c>
    </row>
    <row r="5" spans="1:11" s="14" customFormat="1" ht="16.5" customHeight="1">
      <c r="A5" s="31">
        <v>2</v>
      </c>
      <c r="B5" s="32" t="s">
        <v>52</v>
      </c>
      <c r="C5" s="32"/>
      <c r="D5" s="32" t="s">
        <v>16</v>
      </c>
      <c r="E5" s="32">
        <v>60</v>
      </c>
      <c r="F5" s="33"/>
      <c r="G5" s="73"/>
      <c r="H5" s="33">
        <f aca="true" t="shared" si="0" ref="H5:H17">F5*G5+F5</f>
        <v>0</v>
      </c>
      <c r="I5" s="33">
        <f aca="true" t="shared" si="1" ref="I5:I17">F5*E5</f>
        <v>0</v>
      </c>
      <c r="J5" s="33">
        <f aca="true" t="shared" si="2" ref="J5:J17">I5*G5+I5</f>
        <v>0</v>
      </c>
      <c r="K5" s="32" t="s">
        <v>53</v>
      </c>
    </row>
    <row r="6" spans="1:11" s="14" customFormat="1" ht="15.75" customHeight="1">
      <c r="A6" s="31">
        <v>3</v>
      </c>
      <c r="B6" s="32" t="s">
        <v>54</v>
      </c>
      <c r="C6" s="32"/>
      <c r="D6" s="32" t="s">
        <v>16</v>
      </c>
      <c r="E6" s="32">
        <v>1</v>
      </c>
      <c r="F6" s="33"/>
      <c r="G6" s="73"/>
      <c r="H6" s="33">
        <f t="shared" si="0"/>
        <v>0</v>
      </c>
      <c r="I6" s="33">
        <f t="shared" si="1"/>
        <v>0</v>
      </c>
      <c r="J6" s="33">
        <f t="shared" si="2"/>
        <v>0</v>
      </c>
      <c r="K6" s="32" t="s">
        <v>55</v>
      </c>
    </row>
    <row r="7" spans="1:11" s="14" customFormat="1" ht="16.5" customHeight="1">
      <c r="A7" s="31">
        <v>4</v>
      </c>
      <c r="B7" s="32" t="s">
        <v>56</v>
      </c>
      <c r="C7" s="32"/>
      <c r="D7" s="32" t="s">
        <v>16</v>
      </c>
      <c r="E7" s="32">
        <v>5</v>
      </c>
      <c r="F7" s="33"/>
      <c r="G7" s="73"/>
      <c r="H7" s="33">
        <f t="shared" si="0"/>
        <v>0</v>
      </c>
      <c r="I7" s="33">
        <f t="shared" si="1"/>
        <v>0</v>
      </c>
      <c r="J7" s="33">
        <f t="shared" si="2"/>
        <v>0</v>
      </c>
      <c r="K7" s="32" t="s">
        <v>57</v>
      </c>
    </row>
    <row r="8" spans="1:11" s="14" customFormat="1" ht="16.5" customHeight="1">
      <c r="A8" s="31">
        <v>5</v>
      </c>
      <c r="B8" s="7" t="s">
        <v>58</v>
      </c>
      <c r="C8" s="7"/>
      <c r="D8" s="5" t="s">
        <v>16</v>
      </c>
      <c r="E8" s="34">
        <v>2</v>
      </c>
      <c r="F8" s="7"/>
      <c r="G8" s="74"/>
      <c r="H8" s="33">
        <f t="shared" si="0"/>
        <v>0</v>
      </c>
      <c r="I8" s="33">
        <f t="shared" si="1"/>
        <v>0</v>
      </c>
      <c r="J8" s="33">
        <f t="shared" si="2"/>
        <v>0</v>
      </c>
      <c r="K8" s="7" t="s">
        <v>59</v>
      </c>
    </row>
    <row r="9" spans="1:11" s="14" customFormat="1" ht="16.5" customHeight="1">
      <c r="A9" s="31">
        <v>6</v>
      </c>
      <c r="B9" s="32" t="s">
        <v>60</v>
      </c>
      <c r="C9" s="32"/>
      <c r="D9" s="32" t="s">
        <v>16</v>
      </c>
      <c r="E9" s="32">
        <v>20</v>
      </c>
      <c r="F9" s="33"/>
      <c r="G9" s="73"/>
      <c r="H9" s="33">
        <f t="shared" si="0"/>
        <v>0</v>
      </c>
      <c r="I9" s="33">
        <f t="shared" si="1"/>
        <v>0</v>
      </c>
      <c r="J9" s="33">
        <f t="shared" si="2"/>
        <v>0</v>
      </c>
      <c r="K9" s="32" t="s">
        <v>61</v>
      </c>
    </row>
    <row r="10" spans="1:11" s="14" customFormat="1" ht="16.5" customHeight="1">
      <c r="A10" s="31">
        <v>7</v>
      </c>
      <c r="B10" s="32" t="s">
        <v>62</v>
      </c>
      <c r="C10" s="32"/>
      <c r="D10" s="32" t="s">
        <v>16</v>
      </c>
      <c r="E10" s="32">
        <v>5</v>
      </c>
      <c r="F10" s="33"/>
      <c r="G10" s="73"/>
      <c r="H10" s="33">
        <f t="shared" si="0"/>
        <v>0</v>
      </c>
      <c r="I10" s="33">
        <f t="shared" si="1"/>
        <v>0</v>
      </c>
      <c r="J10" s="33">
        <f t="shared" si="2"/>
        <v>0</v>
      </c>
      <c r="K10" s="32" t="s">
        <v>63</v>
      </c>
    </row>
    <row r="11" spans="1:11" s="14" customFormat="1" ht="16.5" customHeight="1">
      <c r="A11" s="31">
        <v>8</v>
      </c>
      <c r="B11" s="32" t="s">
        <v>64</v>
      </c>
      <c r="C11" s="32"/>
      <c r="D11" s="32" t="s">
        <v>16</v>
      </c>
      <c r="E11" s="32">
        <v>10</v>
      </c>
      <c r="F11" s="33"/>
      <c r="G11" s="73"/>
      <c r="H11" s="33">
        <f t="shared" si="0"/>
        <v>0</v>
      </c>
      <c r="I11" s="33">
        <f t="shared" si="1"/>
        <v>0</v>
      </c>
      <c r="J11" s="33">
        <f t="shared" si="2"/>
        <v>0</v>
      </c>
      <c r="K11" s="32" t="s">
        <v>63</v>
      </c>
    </row>
    <row r="12" spans="1:11" s="14" customFormat="1" ht="20.25" customHeight="1">
      <c r="A12" s="31">
        <v>9</v>
      </c>
      <c r="B12" s="32" t="s">
        <v>65</v>
      </c>
      <c r="C12" s="32"/>
      <c r="D12" s="32" t="s">
        <v>16</v>
      </c>
      <c r="E12" s="32">
        <v>5</v>
      </c>
      <c r="F12" s="33"/>
      <c r="G12" s="73"/>
      <c r="H12" s="33">
        <f t="shared" si="0"/>
        <v>0</v>
      </c>
      <c r="I12" s="33">
        <f t="shared" si="1"/>
        <v>0</v>
      </c>
      <c r="J12" s="33">
        <f t="shared" si="2"/>
        <v>0</v>
      </c>
      <c r="K12" s="32" t="s">
        <v>66</v>
      </c>
    </row>
    <row r="13" spans="1:11" s="14" customFormat="1" ht="16.5" customHeight="1">
      <c r="A13" s="31">
        <v>10</v>
      </c>
      <c r="B13" s="32" t="s">
        <v>67</v>
      </c>
      <c r="C13" s="32"/>
      <c r="D13" s="32" t="s">
        <v>16</v>
      </c>
      <c r="E13" s="32">
        <v>10</v>
      </c>
      <c r="F13" s="33"/>
      <c r="G13" s="73"/>
      <c r="H13" s="33">
        <f t="shared" si="0"/>
        <v>0</v>
      </c>
      <c r="I13" s="33">
        <f t="shared" si="1"/>
        <v>0</v>
      </c>
      <c r="J13" s="33">
        <f t="shared" si="2"/>
        <v>0</v>
      </c>
      <c r="K13" s="32" t="s">
        <v>68</v>
      </c>
    </row>
    <row r="14" spans="1:11" s="14" customFormat="1" ht="16.5" customHeight="1">
      <c r="A14" s="31">
        <v>11</v>
      </c>
      <c r="B14" s="15" t="s">
        <v>69</v>
      </c>
      <c r="C14" s="15"/>
      <c r="D14" s="15" t="s">
        <v>16</v>
      </c>
      <c r="E14" s="35">
        <v>10</v>
      </c>
      <c r="F14" s="15"/>
      <c r="G14" s="75"/>
      <c r="H14" s="33">
        <f t="shared" si="0"/>
        <v>0</v>
      </c>
      <c r="I14" s="33">
        <f t="shared" si="1"/>
        <v>0</v>
      </c>
      <c r="J14" s="33">
        <f t="shared" si="2"/>
        <v>0</v>
      </c>
      <c r="K14" s="15" t="s">
        <v>70</v>
      </c>
    </row>
    <row r="15" spans="1:11" s="14" customFormat="1" ht="31.5" customHeight="1">
      <c r="A15" s="31">
        <v>12</v>
      </c>
      <c r="B15" s="32" t="s">
        <v>71</v>
      </c>
      <c r="C15" s="32"/>
      <c r="D15" s="32" t="s">
        <v>13</v>
      </c>
      <c r="E15" s="32">
        <v>60</v>
      </c>
      <c r="F15" s="33"/>
      <c r="G15" s="73"/>
      <c r="H15" s="33">
        <f t="shared" si="0"/>
        <v>0</v>
      </c>
      <c r="I15" s="33">
        <f t="shared" si="1"/>
        <v>0</v>
      </c>
      <c r="J15" s="33">
        <f t="shared" si="2"/>
        <v>0</v>
      </c>
      <c r="K15" s="32" t="s">
        <v>72</v>
      </c>
    </row>
    <row r="16" spans="1:11" s="14" customFormat="1" ht="33.75" customHeight="1">
      <c r="A16" s="31">
        <v>13</v>
      </c>
      <c r="B16" s="32" t="s">
        <v>73</v>
      </c>
      <c r="C16" s="32"/>
      <c r="D16" s="32" t="s">
        <v>13</v>
      </c>
      <c r="E16" s="32">
        <v>30</v>
      </c>
      <c r="F16" s="33"/>
      <c r="G16" s="73"/>
      <c r="H16" s="33">
        <f t="shared" si="0"/>
        <v>0</v>
      </c>
      <c r="I16" s="33">
        <f t="shared" si="1"/>
        <v>0</v>
      </c>
      <c r="J16" s="33">
        <f t="shared" si="2"/>
        <v>0</v>
      </c>
      <c r="K16" s="32" t="s">
        <v>72</v>
      </c>
    </row>
    <row r="17" spans="1:11" s="14" customFormat="1" ht="18.75" customHeight="1">
      <c r="A17" s="31">
        <v>14</v>
      </c>
      <c r="B17" s="32" t="s">
        <v>74</v>
      </c>
      <c r="C17" s="32"/>
      <c r="D17" s="32" t="s">
        <v>16</v>
      </c>
      <c r="E17" s="32">
        <v>20</v>
      </c>
      <c r="F17" s="33"/>
      <c r="G17" s="73"/>
      <c r="H17" s="33">
        <f t="shared" si="0"/>
        <v>0</v>
      </c>
      <c r="I17" s="33">
        <f t="shared" si="1"/>
        <v>0</v>
      </c>
      <c r="J17" s="33">
        <f t="shared" si="2"/>
        <v>0</v>
      </c>
      <c r="K17" s="32" t="s">
        <v>17</v>
      </c>
    </row>
    <row r="18" spans="1:11" ht="15.75">
      <c r="A18" s="31"/>
      <c r="B18" s="16" t="s">
        <v>18</v>
      </c>
      <c r="C18" s="11"/>
      <c r="D18" s="11"/>
      <c r="E18" s="37"/>
      <c r="F18" s="12"/>
      <c r="G18" s="76"/>
      <c r="H18" s="12"/>
      <c r="I18" s="38">
        <f>SUM(I4:I17)</f>
        <v>0</v>
      </c>
      <c r="J18" s="38">
        <f>SUM(J4:J17)</f>
        <v>0</v>
      </c>
      <c r="K18" s="13"/>
    </row>
    <row r="19" spans="1:9" ht="15.75">
      <c r="A19" s="39"/>
      <c r="B19" s="23"/>
      <c r="C19" s="23"/>
      <c r="D19" s="23"/>
      <c r="E19" s="40"/>
      <c r="F19" s="24"/>
      <c r="G19" s="77"/>
      <c r="H19" s="24"/>
      <c r="I19" s="24"/>
    </row>
    <row r="20" spans="1:9" ht="15.75">
      <c r="A20" s="39"/>
      <c r="B20" s="23"/>
      <c r="C20" s="23"/>
      <c r="D20" s="23"/>
      <c r="E20" s="40"/>
      <c r="F20" s="24"/>
      <c r="G20" s="77"/>
      <c r="H20" s="24" t="s">
        <v>114</v>
      </c>
      <c r="I20" s="24">
        <f>J18-I18</f>
        <v>0</v>
      </c>
    </row>
    <row r="21" spans="1:9" ht="15.75">
      <c r="A21" s="39"/>
      <c r="B21" s="23"/>
      <c r="C21" s="23"/>
      <c r="D21" s="23"/>
      <c r="E21" s="40"/>
      <c r="F21" s="24"/>
      <c r="G21" s="77"/>
      <c r="H21" s="24"/>
      <c r="I21" s="24"/>
    </row>
    <row r="22" spans="1:9" ht="15.75">
      <c r="A22" s="39"/>
      <c r="B22" s="23"/>
      <c r="C22" s="23"/>
      <c r="D22" s="23"/>
      <c r="E22" s="40"/>
      <c r="F22" s="24"/>
      <c r="G22" s="77"/>
      <c r="H22" s="24"/>
      <c r="I22" s="24"/>
    </row>
    <row r="23" spans="1:9" ht="15.75">
      <c r="A23" s="39"/>
      <c r="B23" s="23"/>
      <c r="C23" s="23"/>
      <c r="D23" s="23"/>
      <c r="E23" s="40"/>
      <c r="F23" s="24"/>
      <c r="G23" s="77"/>
      <c r="H23" s="24"/>
      <c r="I23" s="24"/>
    </row>
    <row r="24" spans="1:9" ht="15.75">
      <c r="A24" s="39"/>
      <c r="B24" s="23"/>
      <c r="C24" s="23"/>
      <c r="D24" s="23"/>
      <c r="E24" s="40"/>
      <c r="F24" s="24"/>
      <c r="G24" s="77"/>
      <c r="H24" s="24"/>
      <c r="I24" s="24"/>
    </row>
    <row r="25" spans="1:9" ht="15.75">
      <c r="A25" s="39"/>
      <c r="B25" s="23"/>
      <c r="C25" s="23"/>
      <c r="D25" s="23"/>
      <c r="E25" s="40"/>
      <c r="F25" s="24"/>
      <c r="G25" s="77"/>
      <c r="H25" s="24"/>
      <c r="I25" s="24"/>
    </row>
    <row r="26" spans="1:9" ht="15.75">
      <c r="A26" s="39"/>
      <c r="B26" s="23"/>
      <c r="C26" s="23"/>
      <c r="D26" s="23"/>
      <c r="E26" s="40"/>
      <c r="F26" s="24"/>
      <c r="G26" s="77"/>
      <c r="H26" s="24"/>
      <c r="I26" s="24"/>
    </row>
    <row r="27" spans="1:9" ht="15.75">
      <c r="A27" s="39"/>
      <c r="B27" s="23"/>
      <c r="C27" s="23"/>
      <c r="D27" s="23"/>
      <c r="E27" s="40"/>
      <c r="F27" s="24"/>
      <c r="G27" s="77"/>
      <c r="H27" s="24"/>
      <c r="I27" s="24"/>
    </row>
    <row r="28" spans="1:9" ht="15.75">
      <c r="A28" s="39"/>
      <c r="B28" s="23"/>
      <c r="C28" s="23"/>
      <c r="D28" s="23"/>
      <c r="E28" s="40"/>
      <c r="F28" s="24"/>
      <c r="G28" s="77"/>
      <c r="H28" s="24"/>
      <c r="I28" s="24"/>
    </row>
    <row r="29" spans="1:9" ht="15.75">
      <c r="A29" s="39"/>
      <c r="B29" s="23"/>
      <c r="C29" s="23"/>
      <c r="D29" s="23"/>
      <c r="E29" s="40"/>
      <c r="F29" s="24"/>
      <c r="G29" s="77"/>
      <c r="H29" s="24"/>
      <c r="I29" s="23"/>
    </row>
    <row r="30" spans="1:9" ht="15.75">
      <c r="A30" s="39"/>
      <c r="B30" s="23"/>
      <c r="C30" s="23"/>
      <c r="D30" s="23"/>
      <c r="E30" s="40"/>
      <c r="F30" s="24"/>
      <c r="G30" s="77"/>
      <c r="H30" s="24"/>
      <c r="I30" s="23"/>
    </row>
    <row r="31" spans="1:9" ht="15.75">
      <c r="A31" s="39"/>
      <c r="B31" s="23"/>
      <c r="C31" s="23"/>
      <c r="D31" s="23"/>
      <c r="E31" s="40"/>
      <c r="F31" s="24"/>
      <c r="G31" s="77"/>
      <c r="H31" s="24"/>
      <c r="I31" s="23"/>
    </row>
    <row r="32" spans="1:9" ht="15.75">
      <c r="A32" s="39"/>
      <c r="B32" s="23"/>
      <c r="C32" s="23"/>
      <c r="D32" s="23"/>
      <c r="E32" s="40"/>
      <c r="F32" s="24"/>
      <c r="G32" s="77"/>
      <c r="H32" s="24"/>
      <c r="I32" s="23"/>
    </row>
    <row r="33" spans="1:9" ht="15.75">
      <c r="A33" s="39"/>
      <c r="B33" s="23"/>
      <c r="C33" s="23"/>
      <c r="D33" s="23"/>
      <c r="E33" s="40"/>
      <c r="F33" s="24"/>
      <c r="G33" s="77"/>
      <c r="H33" s="24"/>
      <c r="I33" s="23"/>
    </row>
    <row r="34" spans="1:9" ht="15.75">
      <c r="A34" s="39"/>
      <c r="B34" s="23"/>
      <c r="C34" s="23"/>
      <c r="D34" s="23"/>
      <c r="E34" s="40"/>
      <c r="F34" s="24"/>
      <c r="G34" s="77"/>
      <c r="H34" s="24"/>
      <c r="I34" s="23"/>
    </row>
    <row r="35" spans="1:9" ht="15.75">
      <c r="A35" s="39"/>
      <c r="B35" s="23"/>
      <c r="C35" s="23"/>
      <c r="D35" s="23"/>
      <c r="E35" s="40"/>
      <c r="F35" s="24"/>
      <c r="G35" s="77"/>
      <c r="H35" s="24"/>
      <c r="I35" s="23"/>
    </row>
    <row r="36" spans="1:9" ht="15.75">
      <c r="A36" s="39"/>
      <c r="B36" s="23"/>
      <c r="C36" s="23"/>
      <c r="D36" s="23"/>
      <c r="E36" s="40"/>
      <c r="F36" s="24"/>
      <c r="G36" s="77"/>
      <c r="H36" s="24"/>
      <c r="I36" s="23"/>
    </row>
    <row r="37" spans="1:9" ht="15.75">
      <c r="A37" s="39"/>
      <c r="B37" s="23"/>
      <c r="C37" s="23"/>
      <c r="D37" s="23"/>
      <c r="E37" s="40"/>
      <c r="F37" s="24"/>
      <c r="G37" s="77"/>
      <c r="H37" s="24"/>
      <c r="I37" s="23"/>
    </row>
    <row r="38" spans="1:9" ht="15.75">
      <c r="A38" s="39"/>
      <c r="B38" s="23"/>
      <c r="C38" s="23"/>
      <c r="D38" s="23"/>
      <c r="E38" s="40"/>
      <c r="F38" s="24"/>
      <c r="G38" s="77"/>
      <c r="H38" s="24"/>
      <c r="I38" s="23"/>
    </row>
    <row r="39" spans="1:9" ht="15.75">
      <c r="A39" s="39"/>
      <c r="B39" s="23"/>
      <c r="C39" s="23"/>
      <c r="D39" s="23"/>
      <c r="E39" s="40"/>
      <c r="F39" s="24"/>
      <c r="G39" s="77"/>
      <c r="H39" s="24"/>
      <c r="I39" s="23"/>
    </row>
    <row r="40" spans="1:9" ht="15.75">
      <c r="A40" s="39"/>
      <c r="B40" s="23"/>
      <c r="C40" s="23"/>
      <c r="D40" s="23"/>
      <c r="E40" s="40"/>
      <c r="F40" s="24"/>
      <c r="G40" s="77"/>
      <c r="H40" s="24"/>
      <c r="I40" s="23"/>
    </row>
    <row r="41" spans="1:9" ht="15.75">
      <c r="A41" s="39"/>
      <c r="B41" s="23"/>
      <c r="C41" s="23"/>
      <c r="D41" s="23"/>
      <c r="E41" s="40"/>
      <c r="F41" s="24"/>
      <c r="G41" s="77"/>
      <c r="H41" s="24"/>
      <c r="I41" s="23"/>
    </row>
    <row r="42" spans="1:9" ht="15.75">
      <c r="A42" s="39"/>
      <c r="B42" s="23"/>
      <c r="C42" s="23"/>
      <c r="D42" s="23"/>
      <c r="E42" s="40"/>
      <c r="F42" s="24"/>
      <c r="G42" s="77"/>
      <c r="H42" s="24"/>
      <c r="I42" s="23"/>
    </row>
    <row r="43" spans="1:9" ht="15.75">
      <c r="A43" s="39"/>
      <c r="B43" s="23"/>
      <c r="C43" s="23"/>
      <c r="D43" s="23"/>
      <c r="E43" s="40"/>
      <c r="F43" s="24"/>
      <c r="G43" s="77"/>
      <c r="H43" s="24"/>
      <c r="I43" s="23"/>
    </row>
    <row r="44" spans="1:9" ht="15.75">
      <c r="A44" s="39"/>
      <c r="B44" s="23"/>
      <c r="C44" s="23"/>
      <c r="D44" s="23"/>
      <c r="E44" s="40"/>
      <c r="F44" s="24"/>
      <c r="G44" s="77"/>
      <c r="H44" s="24"/>
      <c r="I44" s="23"/>
    </row>
    <row r="45" spans="1:9" ht="15.75">
      <c r="A45" s="39"/>
      <c r="B45" s="23"/>
      <c r="C45" s="23"/>
      <c r="D45" s="23"/>
      <c r="E45" s="40"/>
      <c r="F45" s="24"/>
      <c r="G45" s="77"/>
      <c r="H45" s="24"/>
      <c r="I45" s="23"/>
    </row>
    <row r="46" spans="1:9" ht="15.75">
      <c r="A46" s="39"/>
      <c r="B46" s="23"/>
      <c r="C46" s="23"/>
      <c r="D46" s="23"/>
      <c r="E46" s="40"/>
      <c r="F46" s="24"/>
      <c r="G46" s="77"/>
      <c r="H46" s="24"/>
      <c r="I46" s="23"/>
    </row>
    <row r="47" spans="1:9" ht="15.75">
      <c r="A47" s="39"/>
      <c r="B47" s="23"/>
      <c r="C47" s="23"/>
      <c r="D47" s="23"/>
      <c r="E47" s="40"/>
      <c r="F47" s="24"/>
      <c r="G47" s="77"/>
      <c r="H47" s="24"/>
      <c r="I47" s="23"/>
    </row>
    <row r="48" spans="1:9" ht="15.75">
      <c r="A48" s="39"/>
      <c r="B48" s="23"/>
      <c r="C48" s="23"/>
      <c r="D48" s="23"/>
      <c r="E48" s="40"/>
      <c r="F48" s="24"/>
      <c r="G48" s="77"/>
      <c r="H48" s="24"/>
      <c r="I48" s="23"/>
    </row>
    <row r="49" spans="1:9" ht="15.75">
      <c r="A49" s="39"/>
      <c r="B49" s="23"/>
      <c r="C49" s="23"/>
      <c r="D49" s="23"/>
      <c r="E49" s="40"/>
      <c r="F49" s="24"/>
      <c r="G49" s="77"/>
      <c r="H49" s="24"/>
      <c r="I49" s="23"/>
    </row>
    <row r="50" spans="1:9" ht="15.75">
      <c r="A50" s="39"/>
      <c r="B50" s="23"/>
      <c r="C50" s="23"/>
      <c r="D50" s="23"/>
      <c r="E50" s="40"/>
      <c r="F50" s="24"/>
      <c r="G50" s="77"/>
      <c r="H50" s="24"/>
      <c r="I50" s="23"/>
    </row>
    <row r="51" spans="1:9" ht="15.75">
      <c r="A51" s="39"/>
      <c r="B51" s="23"/>
      <c r="C51" s="23"/>
      <c r="D51" s="23"/>
      <c r="E51" s="40"/>
      <c r="F51" s="24"/>
      <c r="G51" s="77"/>
      <c r="H51" s="24"/>
      <c r="I51" s="23"/>
    </row>
    <row r="52" spans="1:9" ht="15.75">
      <c r="A52" s="39"/>
      <c r="B52" s="23"/>
      <c r="C52" s="23"/>
      <c r="D52" s="23"/>
      <c r="E52" s="40"/>
      <c r="F52" s="24"/>
      <c r="G52" s="77"/>
      <c r="H52" s="24"/>
      <c r="I52" s="23"/>
    </row>
    <row r="53" spans="1:9" ht="15.75">
      <c r="A53" s="39"/>
      <c r="B53" s="23"/>
      <c r="C53" s="23"/>
      <c r="D53" s="23"/>
      <c r="E53" s="40"/>
      <c r="F53" s="24"/>
      <c r="G53" s="77"/>
      <c r="H53" s="24"/>
      <c r="I53" s="23"/>
    </row>
    <row r="54" spans="1:9" ht="15.75">
      <c r="A54" s="39"/>
      <c r="B54" s="23"/>
      <c r="C54" s="23"/>
      <c r="D54" s="23"/>
      <c r="E54" s="40"/>
      <c r="F54" s="24"/>
      <c r="G54" s="77"/>
      <c r="H54" s="24"/>
      <c r="I54" s="23"/>
    </row>
    <row r="55" spans="1:9" ht="15.75">
      <c r="A55" s="39"/>
      <c r="B55" s="23"/>
      <c r="C55" s="23"/>
      <c r="D55" s="23"/>
      <c r="E55" s="40"/>
      <c r="F55" s="24"/>
      <c r="G55" s="77"/>
      <c r="H55" s="24"/>
      <c r="I55" s="23"/>
    </row>
    <row r="56" spans="1:9" ht="15.75">
      <c r="A56" s="39"/>
      <c r="B56" s="23"/>
      <c r="C56" s="23"/>
      <c r="D56" s="23"/>
      <c r="E56" s="40"/>
      <c r="F56" s="24"/>
      <c r="G56" s="77"/>
      <c r="H56" s="24"/>
      <c r="I56" s="23"/>
    </row>
    <row r="57" spans="1:9" ht="15.75">
      <c r="A57" s="39"/>
      <c r="B57" s="23"/>
      <c r="C57" s="23"/>
      <c r="D57" s="23"/>
      <c r="E57" s="40"/>
      <c r="F57" s="24"/>
      <c r="G57" s="77"/>
      <c r="H57" s="24"/>
      <c r="I57" s="23"/>
    </row>
    <row r="58" spans="1:9" ht="15.75">
      <c r="A58" s="39"/>
      <c r="B58" s="23"/>
      <c r="C58" s="23"/>
      <c r="D58" s="23"/>
      <c r="E58" s="40"/>
      <c r="F58" s="24"/>
      <c r="G58" s="77"/>
      <c r="H58" s="24"/>
      <c r="I58" s="23"/>
    </row>
    <row r="59" spans="1:9" ht="15.75">
      <c r="A59" s="39"/>
      <c r="B59" s="23"/>
      <c r="C59" s="23"/>
      <c r="D59" s="23"/>
      <c r="E59" s="40"/>
      <c r="F59" s="24"/>
      <c r="G59" s="77"/>
      <c r="H59" s="24"/>
      <c r="I59" s="23"/>
    </row>
    <row r="60" spans="1:9" ht="15.75">
      <c r="A60" s="39"/>
      <c r="B60" s="23"/>
      <c r="C60" s="23"/>
      <c r="D60" s="23"/>
      <c r="E60" s="40"/>
      <c r="F60" s="24"/>
      <c r="G60" s="77"/>
      <c r="H60" s="24"/>
      <c r="I60" s="23"/>
    </row>
    <row r="61" spans="1:9" ht="15.75">
      <c r="A61" s="39"/>
      <c r="B61" s="23"/>
      <c r="C61" s="23"/>
      <c r="D61" s="23"/>
      <c r="E61" s="40"/>
      <c r="F61" s="24"/>
      <c r="G61" s="77"/>
      <c r="H61" s="24"/>
      <c r="I61" s="23"/>
    </row>
    <row r="62" spans="1:9" ht="15.75">
      <c r="A62" s="39"/>
      <c r="B62" s="23"/>
      <c r="C62" s="23"/>
      <c r="D62" s="23"/>
      <c r="E62" s="40"/>
      <c r="F62" s="24"/>
      <c r="G62" s="77"/>
      <c r="H62" s="24"/>
      <c r="I62" s="23"/>
    </row>
    <row r="63" spans="1:9" ht="15.75">
      <c r="A63" s="39"/>
      <c r="B63" s="23"/>
      <c r="C63" s="23"/>
      <c r="D63" s="23"/>
      <c r="E63" s="40"/>
      <c r="F63" s="24"/>
      <c r="G63" s="77"/>
      <c r="H63" s="24"/>
      <c r="I63" s="23"/>
    </row>
    <row r="64" spans="1:9" ht="15.75">
      <c r="A64" s="39"/>
      <c r="B64" s="23"/>
      <c r="C64" s="23"/>
      <c r="D64" s="23"/>
      <c r="E64" s="40"/>
      <c r="F64" s="24"/>
      <c r="G64" s="77"/>
      <c r="H64" s="24"/>
      <c r="I64" s="23"/>
    </row>
    <row r="65" spans="1:9" ht="15.75">
      <c r="A65" s="39"/>
      <c r="B65" s="23"/>
      <c r="C65" s="23"/>
      <c r="D65" s="23"/>
      <c r="E65" s="40"/>
      <c r="F65" s="24"/>
      <c r="G65" s="77"/>
      <c r="H65" s="24"/>
      <c r="I65" s="23"/>
    </row>
    <row r="66" spans="1:9" ht="15.75">
      <c r="A66" s="39"/>
      <c r="B66" s="23"/>
      <c r="C66" s="23"/>
      <c r="D66" s="23"/>
      <c r="E66" s="40"/>
      <c r="F66" s="24"/>
      <c r="G66" s="77"/>
      <c r="H66" s="24"/>
      <c r="I66" s="23"/>
    </row>
    <row r="67" spans="1:9" ht="15.75">
      <c r="A67" s="39"/>
      <c r="B67" s="23"/>
      <c r="C67" s="23"/>
      <c r="D67" s="23"/>
      <c r="E67" s="40"/>
      <c r="F67" s="24"/>
      <c r="G67" s="77"/>
      <c r="H67" s="24"/>
      <c r="I67" s="23"/>
    </row>
    <row r="68" spans="1:9" ht="15.75">
      <c r="A68" s="39"/>
      <c r="B68" s="23"/>
      <c r="C68" s="23"/>
      <c r="D68" s="23"/>
      <c r="E68" s="40"/>
      <c r="F68" s="24"/>
      <c r="G68" s="77"/>
      <c r="H68" s="24"/>
      <c r="I68" s="23"/>
    </row>
    <row r="69" spans="1:9" ht="15.75">
      <c r="A69" s="39"/>
      <c r="B69" s="23"/>
      <c r="C69" s="23"/>
      <c r="D69" s="23"/>
      <c r="E69" s="40"/>
      <c r="F69" s="24"/>
      <c r="G69" s="77"/>
      <c r="H69" s="24"/>
      <c r="I69" s="23"/>
    </row>
    <row r="70" spans="1:9" ht="15.75">
      <c r="A70" s="39"/>
      <c r="B70" s="23"/>
      <c r="C70" s="23"/>
      <c r="D70" s="23"/>
      <c r="E70" s="40"/>
      <c r="F70" s="24"/>
      <c r="G70" s="77"/>
      <c r="H70" s="24"/>
      <c r="I70" s="23"/>
    </row>
    <row r="71" spans="1:9" ht="15.75">
      <c r="A71" s="39"/>
      <c r="B71" s="23"/>
      <c r="C71" s="23"/>
      <c r="D71" s="23"/>
      <c r="E71" s="40"/>
      <c r="F71" s="24"/>
      <c r="G71" s="77"/>
      <c r="H71" s="24"/>
      <c r="I71" s="23"/>
    </row>
    <row r="72" spans="1:9" ht="15.75">
      <c r="A72" s="39"/>
      <c r="B72" s="23"/>
      <c r="C72" s="23"/>
      <c r="D72" s="23"/>
      <c r="E72" s="40"/>
      <c r="F72" s="24"/>
      <c r="G72" s="77"/>
      <c r="H72" s="24"/>
      <c r="I72" s="23"/>
    </row>
    <row r="73" spans="1:9" ht="15.75">
      <c r="A73" s="39"/>
      <c r="B73" s="23"/>
      <c r="C73" s="23"/>
      <c r="D73" s="23"/>
      <c r="E73" s="40"/>
      <c r="F73" s="24"/>
      <c r="G73" s="77"/>
      <c r="H73" s="24"/>
      <c r="I73" s="23"/>
    </row>
    <row r="74" spans="1:9" ht="15.75">
      <c r="A74" s="39"/>
      <c r="B74" s="23"/>
      <c r="C74" s="23"/>
      <c r="D74" s="23"/>
      <c r="E74" s="40"/>
      <c r="F74" s="24"/>
      <c r="G74" s="77"/>
      <c r="H74" s="24"/>
      <c r="I74" s="23"/>
    </row>
    <row r="75" spans="1:9" ht="15.75">
      <c r="A75" s="39"/>
      <c r="B75" s="23"/>
      <c r="C75" s="23"/>
      <c r="D75" s="23"/>
      <c r="E75" s="40"/>
      <c r="F75" s="24"/>
      <c r="G75" s="77"/>
      <c r="H75" s="24"/>
      <c r="I75" s="23"/>
    </row>
    <row r="76" spans="1:9" ht="15.75">
      <c r="A76" s="39"/>
      <c r="B76" s="23"/>
      <c r="C76" s="23"/>
      <c r="D76" s="23"/>
      <c r="E76" s="40"/>
      <c r="F76" s="24"/>
      <c r="G76" s="77"/>
      <c r="H76" s="24"/>
      <c r="I76" s="23"/>
    </row>
    <row r="77" spans="1:9" ht="15.75">
      <c r="A77" s="39"/>
      <c r="B77" s="23"/>
      <c r="C77" s="23"/>
      <c r="D77" s="23"/>
      <c r="E77" s="40"/>
      <c r="F77" s="24"/>
      <c r="G77" s="77"/>
      <c r="H77" s="24"/>
      <c r="I77" s="23"/>
    </row>
    <row r="78" spans="1:9" ht="15.75">
      <c r="A78" s="39"/>
      <c r="B78" s="23"/>
      <c r="C78" s="23"/>
      <c r="D78" s="23"/>
      <c r="E78" s="40"/>
      <c r="F78" s="24"/>
      <c r="G78" s="77"/>
      <c r="H78" s="24"/>
      <c r="I78" s="23"/>
    </row>
    <row r="79" spans="1:9" ht="15.75">
      <c r="A79" s="39"/>
      <c r="B79" s="23"/>
      <c r="C79" s="23"/>
      <c r="D79" s="23"/>
      <c r="E79" s="40"/>
      <c r="F79" s="24"/>
      <c r="G79" s="77"/>
      <c r="H79" s="24"/>
      <c r="I79" s="23"/>
    </row>
    <row r="80" spans="1:9" ht="15.75">
      <c r="A80" s="39"/>
      <c r="B80" s="23"/>
      <c r="C80" s="23"/>
      <c r="D80" s="23"/>
      <c r="E80" s="40"/>
      <c r="F80" s="24"/>
      <c r="G80" s="77"/>
      <c r="H80" s="24"/>
      <c r="I80" s="23"/>
    </row>
    <row r="81" spans="1:9" ht="15.75">
      <c r="A81" s="39"/>
      <c r="B81" s="23"/>
      <c r="C81" s="23"/>
      <c r="D81" s="23"/>
      <c r="E81" s="40"/>
      <c r="F81" s="24"/>
      <c r="G81" s="77"/>
      <c r="H81" s="24"/>
      <c r="I81" s="23"/>
    </row>
    <row r="82" spans="1:9" ht="15.75">
      <c r="A82" s="39"/>
      <c r="B82" s="23"/>
      <c r="C82" s="23"/>
      <c r="D82" s="23"/>
      <c r="E82" s="40"/>
      <c r="F82" s="24"/>
      <c r="G82" s="77"/>
      <c r="H82" s="24"/>
      <c r="I82" s="23"/>
    </row>
    <row r="83" spans="1:9" ht="15.75">
      <c r="A83" s="39"/>
      <c r="B83" s="23"/>
      <c r="C83" s="23"/>
      <c r="D83" s="23"/>
      <c r="E83" s="40"/>
      <c r="F83" s="24"/>
      <c r="G83" s="77"/>
      <c r="H83" s="24"/>
      <c r="I83" s="23"/>
    </row>
    <row r="84" spans="1:9" ht="15.75">
      <c r="A84" s="39"/>
      <c r="B84" s="23"/>
      <c r="C84" s="23"/>
      <c r="D84" s="23"/>
      <c r="E84" s="40"/>
      <c r="F84" s="24"/>
      <c r="G84" s="77"/>
      <c r="H84" s="24"/>
      <c r="I84" s="23"/>
    </row>
    <row r="85" spans="1:9" ht="15.75">
      <c r="A85" s="39"/>
      <c r="B85" s="23"/>
      <c r="C85" s="23"/>
      <c r="D85" s="23"/>
      <c r="E85" s="40"/>
      <c r="F85" s="24"/>
      <c r="G85" s="77"/>
      <c r="H85" s="24"/>
      <c r="I85" s="23"/>
    </row>
    <row r="86" spans="1:9" ht="15.75">
      <c r="A86" s="39"/>
      <c r="B86" s="23"/>
      <c r="C86" s="23"/>
      <c r="D86" s="23"/>
      <c r="E86" s="40"/>
      <c r="F86" s="24"/>
      <c r="G86" s="77"/>
      <c r="H86" s="24"/>
      <c r="I86" s="23"/>
    </row>
    <row r="87" spans="1:9" ht="15.75">
      <c r="A87" s="39"/>
      <c r="B87" s="23"/>
      <c r="C87" s="23"/>
      <c r="D87" s="23"/>
      <c r="E87" s="40"/>
      <c r="F87" s="24"/>
      <c r="G87" s="77"/>
      <c r="H87" s="24"/>
      <c r="I87" s="23"/>
    </row>
    <row r="88" spans="1:9" ht="15.75">
      <c r="A88" s="39"/>
      <c r="B88" s="23"/>
      <c r="C88" s="23"/>
      <c r="D88" s="23"/>
      <c r="E88" s="40"/>
      <c r="F88" s="24"/>
      <c r="G88" s="77"/>
      <c r="H88" s="24"/>
      <c r="I88" s="23"/>
    </row>
    <row r="89" spans="1:9" ht="15.75">
      <c r="A89" s="39"/>
      <c r="B89" s="23"/>
      <c r="C89" s="23"/>
      <c r="D89" s="23"/>
      <c r="E89" s="40"/>
      <c r="F89" s="24"/>
      <c r="G89" s="77"/>
      <c r="H89" s="24"/>
      <c r="I89" s="23"/>
    </row>
    <row r="90" spans="1:9" ht="15.75">
      <c r="A90" s="39"/>
      <c r="B90" s="23"/>
      <c r="C90" s="23"/>
      <c r="D90" s="23"/>
      <c r="E90" s="40"/>
      <c r="F90" s="24"/>
      <c r="G90" s="77"/>
      <c r="H90" s="24"/>
      <c r="I90" s="23"/>
    </row>
    <row r="91" spans="1:9" ht="15.75">
      <c r="A91" s="39"/>
      <c r="B91" s="23"/>
      <c r="C91" s="23"/>
      <c r="D91" s="23"/>
      <c r="E91" s="40"/>
      <c r="F91" s="24"/>
      <c r="G91" s="77"/>
      <c r="H91" s="24"/>
      <c r="I91" s="23"/>
    </row>
    <row r="92" spans="1:9" ht="15.75">
      <c r="A92" s="39"/>
      <c r="B92" s="23"/>
      <c r="C92" s="23"/>
      <c r="D92" s="23"/>
      <c r="E92" s="40"/>
      <c r="F92" s="24"/>
      <c r="G92" s="77"/>
      <c r="H92" s="24"/>
      <c r="I92" s="23"/>
    </row>
    <row r="93" spans="1:9" ht="15.75">
      <c r="A93" s="39"/>
      <c r="B93" s="23"/>
      <c r="C93" s="23"/>
      <c r="D93" s="23"/>
      <c r="E93" s="40"/>
      <c r="F93" s="24"/>
      <c r="G93" s="77"/>
      <c r="H93" s="24"/>
      <c r="I93" s="23"/>
    </row>
    <row r="94" spans="1:9" ht="15.75">
      <c r="A94" s="39"/>
      <c r="B94" s="23"/>
      <c r="C94" s="23"/>
      <c r="D94" s="23"/>
      <c r="E94" s="40"/>
      <c r="F94" s="24"/>
      <c r="G94" s="77"/>
      <c r="H94" s="24"/>
      <c r="I94" s="23"/>
    </row>
    <row r="95" spans="1:9" ht="15.75">
      <c r="A95" s="39"/>
      <c r="B95" s="23"/>
      <c r="C95" s="23"/>
      <c r="D95" s="23"/>
      <c r="E95" s="40"/>
      <c r="F95" s="24"/>
      <c r="G95" s="77"/>
      <c r="H95" s="24"/>
      <c r="I95" s="23"/>
    </row>
    <row r="96" spans="1:9" ht="15.75">
      <c r="A96" s="39"/>
      <c r="B96" s="23"/>
      <c r="C96" s="23"/>
      <c r="D96" s="23"/>
      <c r="E96" s="40"/>
      <c r="F96" s="24"/>
      <c r="G96" s="77"/>
      <c r="H96" s="24"/>
      <c r="I96" s="23"/>
    </row>
    <row r="97" spans="1:9" ht="15.75">
      <c r="A97" s="39"/>
      <c r="B97" s="23"/>
      <c r="C97" s="23"/>
      <c r="D97" s="23"/>
      <c r="E97" s="40"/>
      <c r="F97" s="24"/>
      <c r="G97" s="77"/>
      <c r="H97" s="24"/>
      <c r="I97" s="23"/>
    </row>
    <row r="98" spans="1:9" ht="15.75">
      <c r="A98" s="39"/>
      <c r="B98" s="23"/>
      <c r="C98" s="23"/>
      <c r="D98" s="23"/>
      <c r="E98" s="40"/>
      <c r="F98" s="24"/>
      <c r="G98" s="77"/>
      <c r="H98" s="24"/>
      <c r="I98" s="23"/>
    </row>
    <row r="99" spans="1:9" ht="15.75">
      <c r="A99" s="39"/>
      <c r="B99" s="23"/>
      <c r="C99" s="23"/>
      <c r="D99" s="23"/>
      <c r="E99" s="40"/>
      <c r="F99" s="24"/>
      <c r="G99" s="77"/>
      <c r="H99" s="24"/>
      <c r="I99" s="23"/>
    </row>
    <row r="100" spans="1:9" ht="15.75">
      <c r="A100" s="39"/>
      <c r="B100" s="23"/>
      <c r="C100" s="23"/>
      <c r="D100" s="23"/>
      <c r="E100" s="40"/>
      <c r="F100" s="24"/>
      <c r="G100" s="77"/>
      <c r="H100" s="24"/>
      <c r="I100" s="23"/>
    </row>
    <row r="101" spans="1:9" ht="15.75">
      <c r="A101" s="39"/>
      <c r="B101" s="23"/>
      <c r="C101" s="23"/>
      <c r="D101" s="23"/>
      <c r="E101" s="40"/>
      <c r="F101" s="24"/>
      <c r="G101" s="77"/>
      <c r="H101" s="24"/>
      <c r="I101" s="23"/>
    </row>
    <row r="102" spans="1:9" ht="15.75">
      <c r="A102" s="39"/>
      <c r="B102" s="23"/>
      <c r="C102" s="23"/>
      <c r="D102" s="23"/>
      <c r="E102" s="40"/>
      <c r="F102" s="24"/>
      <c r="G102" s="77"/>
      <c r="H102" s="24"/>
      <c r="I102" s="23"/>
    </row>
    <row r="103" spans="1:9" ht="15.75">
      <c r="A103" s="39"/>
      <c r="B103" s="23"/>
      <c r="C103" s="23"/>
      <c r="D103" s="23"/>
      <c r="E103" s="40"/>
      <c r="F103" s="24"/>
      <c r="G103" s="77"/>
      <c r="H103" s="24"/>
      <c r="I103" s="23"/>
    </row>
    <row r="104" spans="1:9" ht="15.75">
      <c r="A104" s="39"/>
      <c r="B104" s="23"/>
      <c r="C104" s="23"/>
      <c r="D104" s="23"/>
      <c r="E104" s="40"/>
      <c r="F104" s="24"/>
      <c r="G104" s="77"/>
      <c r="H104" s="24"/>
      <c r="I104" s="23"/>
    </row>
    <row r="105" spans="1:9" ht="15.75">
      <c r="A105" s="39"/>
      <c r="B105" s="23"/>
      <c r="C105" s="23"/>
      <c r="D105" s="23"/>
      <c r="E105" s="40"/>
      <c r="F105" s="24"/>
      <c r="G105" s="77"/>
      <c r="H105" s="24"/>
      <c r="I105" s="23"/>
    </row>
    <row r="106" spans="1:9" ht="15.75">
      <c r="A106" s="39"/>
      <c r="B106" s="23"/>
      <c r="C106" s="23"/>
      <c r="D106" s="23"/>
      <c r="E106" s="40"/>
      <c r="F106" s="24"/>
      <c r="G106" s="77"/>
      <c r="H106" s="24"/>
      <c r="I106" s="23"/>
    </row>
    <row r="107" spans="1:9" ht="15.75">
      <c r="A107" s="39"/>
      <c r="B107" s="23"/>
      <c r="C107" s="23"/>
      <c r="D107" s="23"/>
      <c r="E107" s="40"/>
      <c r="F107" s="24"/>
      <c r="G107" s="77"/>
      <c r="H107" s="24"/>
      <c r="I107" s="23"/>
    </row>
    <row r="108" spans="1:9" ht="15.75">
      <c r="A108" s="39"/>
      <c r="B108" s="23"/>
      <c r="C108" s="23"/>
      <c r="D108" s="23"/>
      <c r="E108" s="40"/>
      <c r="F108" s="24"/>
      <c r="G108" s="77"/>
      <c r="H108" s="24"/>
      <c r="I108" s="23"/>
    </row>
    <row r="109" spans="1:9" ht="15.75">
      <c r="A109" s="39"/>
      <c r="B109" s="23"/>
      <c r="C109" s="23"/>
      <c r="D109" s="23"/>
      <c r="E109" s="40"/>
      <c r="F109" s="24"/>
      <c r="G109" s="77"/>
      <c r="H109" s="24"/>
      <c r="I109" s="23"/>
    </row>
    <row r="110" spans="1:9" ht="15.75">
      <c r="A110" s="39"/>
      <c r="B110" s="23"/>
      <c r="C110" s="23"/>
      <c r="D110" s="23"/>
      <c r="E110" s="40"/>
      <c r="F110" s="24"/>
      <c r="G110" s="77"/>
      <c r="H110" s="24"/>
      <c r="I110" s="23"/>
    </row>
    <row r="111" spans="1:9" ht="15.75">
      <c r="A111" s="39"/>
      <c r="B111" s="23"/>
      <c r="C111" s="23"/>
      <c r="D111" s="23"/>
      <c r="E111" s="40"/>
      <c r="F111" s="24"/>
      <c r="G111" s="77"/>
      <c r="H111" s="24"/>
      <c r="I111" s="23"/>
    </row>
    <row r="112" spans="1:9" ht="15.75">
      <c r="A112" s="39"/>
      <c r="B112" s="23"/>
      <c r="C112" s="23"/>
      <c r="D112" s="23"/>
      <c r="E112" s="40"/>
      <c r="F112" s="24"/>
      <c r="G112" s="77"/>
      <c r="H112" s="24"/>
      <c r="I112" s="23"/>
    </row>
    <row r="113" spans="1:9" ht="15.75">
      <c r="A113" s="39"/>
      <c r="B113" s="23"/>
      <c r="C113" s="23"/>
      <c r="D113" s="23"/>
      <c r="E113" s="40"/>
      <c r="F113" s="24"/>
      <c r="G113" s="77"/>
      <c r="H113" s="24"/>
      <c r="I113" s="23"/>
    </row>
    <row r="114" spans="1:9" ht="15.75">
      <c r="A114" s="39"/>
      <c r="B114" s="23"/>
      <c r="C114" s="23"/>
      <c r="D114" s="23"/>
      <c r="E114" s="40"/>
      <c r="F114" s="24"/>
      <c r="G114" s="77"/>
      <c r="H114" s="24"/>
      <c r="I114" s="23"/>
    </row>
    <row r="115" spans="1:9" ht="15.75">
      <c r="A115" s="39"/>
      <c r="B115" s="23"/>
      <c r="C115" s="23"/>
      <c r="D115" s="23"/>
      <c r="E115" s="40"/>
      <c r="F115" s="24"/>
      <c r="G115" s="77"/>
      <c r="H115" s="24"/>
      <c r="I115" s="23"/>
    </row>
    <row r="116" spans="1:9" ht="15.75">
      <c r="A116" s="39"/>
      <c r="B116" s="23"/>
      <c r="C116" s="23"/>
      <c r="D116" s="23"/>
      <c r="E116" s="40"/>
      <c r="F116" s="24"/>
      <c r="G116" s="77"/>
      <c r="H116" s="24"/>
      <c r="I116" s="23"/>
    </row>
    <row r="117" spans="1:9" ht="15.75">
      <c r="A117" s="39"/>
      <c r="B117" s="23"/>
      <c r="C117" s="23"/>
      <c r="D117" s="23"/>
      <c r="E117" s="40"/>
      <c r="F117" s="24"/>
      <c r="G117" s="77"/>
      <c r="H117" s="24"/>
      <c r="I117" s="23"/>
    </row>
    <row r="118" spans="1:9" ht="15.75">
      <c r="A118" s="39"/>
      <c r="B118" s="23"/>
      <c r="C118" s="23"/>
      <c r="D118" s="23"/>
      <c r="E118" s="40"/>
      <c r="F118" s="24"/>
      <c r="G118" s="77"/>
      <c r="H118" s="24"/>
      <c r="I118" s="23"/>
    </row>
    <row r="119" spans="1:9" ht="15.75">
      <c r="A119" s="39"/>
      <c r="B119" s="23"/>
      <c r="C119" s="23"/>
      <c r="D119" s="23"/>
      <c r="E119" s="40"/>
      <c r="F119" s="24"/>
      <c r="G119" s="77"/>
      <c r="H119" s="24"/>
      <c r="I119" s="23"/>
    </row>
    <row r="120" spans="1:9" ht="15.75">
      <c r="A120" s="39"/>
      <c r="B120" s="23"/>
      <c r="C120" s="23"/>
      <c r="D120" s="23"/>
      <c r="E120" s="40"/>
      <c r="F120" s="24"/>
      <c r="G120" s="77"/>
      <c r="H120" s="24"/>
      <c r="I120" s="23"/>
    </row>
    <row r="121" spans="1:9" ht="15.75">
      <c r="A121" s="39"/>
      <c r="B121" s="23"/>
      <c r="C121" s="23"/>
      <c r="D121" s="23"/>
      <c r="E121" s="40"/>
      <c r="F121" s="24"/>
      <c r="G121" s="77"/>
      <c r="H121" s="24"/>
      <c r="I121" s="23"/>
    </row>
    <row r="122" spans="1:9" ht="15.75">
      <c r="A122" s="39"/>
      <c r="B122" s="23"/>
      <c r="C122" s="23"/>
      <c r="D122" s="23"/>
      <c r="E122" s="40"/>
      <c r="F122" s="24"/>
      <c r="G122" s="77"/>
      <c r="H122" s="24"/>
      <c r="I122" s="23"/>
    </row>
    <row r="123" spans="1:9" ht="15.75">
      <c r="A123" s="39"/>
      <c r="B123" s="23"/>
      <c r="C123" s="23"/>
      <c r="D123" s="23"/>
      <c r="E123" s="40"/>
      <c r="F123" s="24"/>
      <c r="G123" s="77"/>
      <c r="H123" s="24"/>
      <c r="I123" s="23"/>
    </row>
    <row r="124" spans="1:9" ht="15.75">
      <c r="A124" s="39"/>
      <c r="B124" s="23"/>
      <c r="C124" s="23"/>
      <c r="D124" s="23"/>
      <c r="E124" s="40"/>
      <c r="F124" s="24"/>
      <c r="G124" s="77"/>
      <c r="H124" s="24"/>
      <c r="I124" s="23"/>
    </row>
    <row r="125" spans="1:9" ht="15.75">
      <c r="A125" s="39"/>
      <c r="B125" s="23"/>
      <c r="C125" s="23"/>
      <c r="D125" s="23"/>
      <c r="E125" s="40"/>
      <c r="F125" s="24"/>
      <c r="G125" s="77"/>
      <c r="H125" s="24"/>
      <c r="I125" s="23"/>
    </row>
    <row r="126" spans="1:9" ht="15.75">
      <c r="A126" s="39"/>
      <c r="B126" s="23"/>
      <c r="C126" s="23"/>
      <c r="D126" s="23"/>
      <c r="E126" s="40"/>
      <c r="F126" s="24"/>
      <c r="G126" s="77"/>
      <c r="H126" s="24"/>
      <c r="I126" s="23"/>
    </row>
    <row r="127" spans="1:9" ht="15.75">
      <c r="A127" s="39"/>
      <c r="B127" s="23"/>
      <c r="C127" s="23"/>
      <c r="D127" s="23"/>
      <c r="E127" s="40"/>
      <c r="F127" s="24"/>
      <c r="G127" s="77"/>
      <c r="H127" s="24"/>
      <c r="I127" s="23"/>
    </row>
    <row r="128" spans="1:9" ht="15.75">
      <c r="A128" s="39"/>
      <c r="B128" s="23"/>
      <c r="C128" s="23"/>
      <c r="D128" s="23"/>
      <c r="E128" s="40"/>
      <c r="F128" s="24"/>
      <c r="G128" s="77"/>
      <c r="H128" s="24"/>
      <c r="I128" s="23"/>
    </row>
    <row r="129" spans="1:9" ht="15.75">
      <c r="A129" s="39"/>
      <c r="B129" s="23"/>
      <c r="C129" s="23"/>
      <c r="D129" s="23"/>
      <c r="E129" s="40"/>
      <c r="F129" s="24"/>
      <c r="G129" s="77"/>
      <c r="H129" s="24"/>
      <c r="I129" s="23"/>
    </row>
    <row r="130" spans="1:9" ht="15.75">
      <c r="A130" s="39"/>
      <c r="B130" s="23"/>
      <c r="C130" s="23"/>
      <c r="D130" s="23"/>
      <c r="E130" s="40"/>
      <c r="F130" s="24"/>
      <c r="G130" s="77"/>
      <c r="H130" s="24"/>
      <c r="I130" s="23"/>
    </row>
    <row r="131" spans="1:9" ht="15.75">
      <c r="A131" s="39"/>
      <c r="B131" s="23"/>
      <c r="C131" s="23"/>
      <c r="D131" s="23"/>
      <c r="E131" s="40"/>
      <c r="F131" s="24"/>
      <c r="G131" s="77"/>
      <c r="H131" s="24"/>
      <c r="I131" s="23"/>
    </row>
    <row r="132" spans="1:9" ht="15.75">
      <c r="A132" s="39"/>
      <c r="B132" s="23"/>
      <c r="C132" s="23"/>
      <c r="D132" s="23"/>
      <c r="E132" s="40"/>
      <c r="F132" s="24"/>
      <c r="G132" s="77"/>
      <c r="H132" s="24"/>
      <c r="I132" s="23"/>
    </row>
    <row r="133" spans="1:9" ht="15.75">
      <c r="A133" s="39"/>
      <c r="B133" s="23"/>
      <c r="C133" s="23"/>
      <c r="D133" s="23"/>
      <c r="E133" s="40"/>
      <c r="F133" s="24"/>
      <c r="G133" s="77"/>
      <c r="H133" s="24"/>
      <c r="I133" s="23"/>
    </row>
    <row r="134" spans="1:9" ht="15.75">
      <c r="A134" s="39"/>
      <c r="B134" s="23"/>
      <c r="C134" s="23"/>
      <c r="D134" s="23"/>
      <c r="E134" s="40"/>
      <c r="F134" s="24"/>
      <c r="G134" s="77"/>
      <c r="H134" s="24"/>
      <c r="I134" s="23"/>
    </row>
    <row r="135" spans="1:9" ht="15.75">
      <c r="A135" s="39"/>
      <c r="B135" s="23"/>
      <c r="C135" s="23"/>
      <c r="D135" s="23"/>
      <c r="E135" s="40"/>
      <c r="F135" s="24"/>
      <c r="G135" s="77"/>
      <c r="H135" s="24"/>
      <c r="I135" s="23"/>
    </row>
    <row r="136" spans="1:9" ht="15.75">
      <c r="A136" s="39"/>
      <c r="B136" s="23"/>
      <c r="C136" s="23"/>
      <c r="D136" s="23"/>
      <c r="E136" s="40"/>
      <c r="F136" s="24"/>
      <c r="G136" s="77"/>
      <c r="H136" s="24"/>
      <c r="I136" s="23"/>
    </row>
    <row r="137" spans="1:9" ht="15.75">
      <c r="A137" s="39"/>
      <c r="B137" s="23"/>
      <c r="C137" s="23"/>
      <c r="D137" s="23"/>
      <c r="E137" s="40"/>
      <c r="F137" s="24"/>
      <c r="G137" s="77"/>
      <c r="H137" s="24"/>
      <c r="I137" s="23"/>
    </row>
    <row r="138" spans="1:9" ht="15.75">
      <c r="A138" s="39"/>
      <c r="B138" s="23"/>
      <c r="C138" s="23"/>
      <c r="D138" s="23"/>
      <c r="E138" s="40"/>
      <c r="F138" s="24"/>
      <c r="G138" s="77"/>
      <c r="H138" s="24"/>
      <c r="I138" s="23"/>
    </row>
    <row r="139" spans="1:9" ht="15.75">
      <c r="A139" s="39"/>
      <c r="B139" s="23"/>
      <c r="C139" s="23"/>
      <c r="D139" s="23"/>
      <c r="E139" s="40"/>
      <c r="F139" s="24"/>
      <c r="G139" s="77"/>
      <c r="H139" s="24"/>
      <c r="I139" s="23"/>
    </row>
    <row r="140" spans="1:9" ht="15.75">
      <c r="A140" s="39"/>
      <c r="B140" s="23"/>
      <c r="C140" s="23"/>
      <c r="D140" s="23"/>
      <c r="E140" s="40"/>
      <c r="F140" s="24"/>
      <c r="G140" s="77"/>
      <c r="H140" s="24"/>
      <c r="I140" s="23"/>
    </row>
    <row r="141" spans="1:9" ht="15.75">
      <c r="A141" s="39"/>
      <c r="B141" s="23"/>
      <c r="C141" s="23"/>
      <c r="D141" s="23"/>
      <c r="E141" s="40"/>
      <c r="F141" s="24"/>
      <c r="G141" s="77"/>
      <c r="H141" s="24"/>
      <c r="I141" s="23"/>
    </row>
    <row r="142" spans="1:9" ht="15.75">
      <c r="A142" s="39"/>
      <c r="B142" s="23"/>
      <c r="C142" s="23"/>
      <c r="D142" s="23"/>
      <c r="E142" s="40"/>
      <c r="F142" s="24"/>
      <c r="G142" s="77"/>
      <c r="H142" s="24"/>
      <c r="I142" s="23"/>
    </row>
    <row r="143" spans="1:9" ht="15.75">
      <c r="A143" s="39"/>
      <c r="B143" s="23"/>
      <c r="C143" s="23"/>
      <c r="D143" s="23"/>
      <c r="E143" s="40"/>
      <c r="F143" s="24"/>
      <c r="G143" s="77"/>
      <c r="H143" s="24"/>
      <c r="I143" s="23"/>
    </row>
    <row r="144" spans="1:9" ht="15.75">
      <c r="A144" s="39"/>
      <c r="B144" s="23"/>
      <c r="C144" s="23"/>
      <c r="D144" s="23"/>
      <c r="E144" s="40"/>
      <c r="F144" s="24"/>
      <c r="G144" s="77"/>
      <c r="H144" s="24"/>
      <c r="I144" s="23"/>
    </row>
    <row r="145" spans="1:9" ht="15.75">
      <c r="A145" s="39"/>
      <c r="B145" s="23"/>
      <c r="C145" s="23"/>
      <c r="D145" s="23"/>
      <c r="E145" s="40"/>
      <c r="F145" s="24"/>
      <c r="G145" s="77"/>
      <c r="H145" s="24"/>
      <c r="I145" s="23"/>
    </row>
    <row r="146" spans="1:9" ht="15.75">
      <c r="A146" s="39"/>
      <c r="B146" s="23"/>
      <c r="C146" s="23"/>
      <c r="D146" s="23"/>
      <c r="E146" s="40"/>
      <c r="F146" s="24"/>
      <c r="G146" s="77"/>
      <c r="H146" s="24"/>
      <c r="I146" s="23"/>
    </row>
  </sheetData>
  <sheetProtection selectLockedCells="1" selectUnlockedCells="1"/>
  <mergeCells count="1">
    <mergeCell ref="B2:I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:G6"/>
    </sheetView>
  </sheetViews>
  <sheetFormatPr defaultColWidth="9.140625" defaultRowHeight="12.75"/>
  <cols>
    <col min="1" max="1" width="6.00390625" style="0" customWidth="1"/>
    <col min="2" max="2" width="22.14062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16.00390625" style="0" customWidth="1"/>
  </cols>
  <sheetData>
    <row r="1" ht="12.75">
      <c r="I1" t="s">
        <v>111</v>
      </c>
    </row>
    <row r="2" spans="1:11" ht="23.25">
      <c r="A2" s="215" t="s">
        <v>97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5" spans="1:11" ht="63">
      <c r="A5" s="5" t="s">
        <v>1</v>
      </c>
      <c r="B5" s="5" t="s">
        <v>80</v>
      </c>
      <c r="C5" s="6" t="s">
        <v>3</v>
      </c>
      <c r="D5" s="5" t="s">
        <v>4</v>
      </c>
      <c r="E5" s="5" t="s">
        <v>5</v>
      </c>
      <c r="F5" s="6" t="s">
        <v>6</v>
      </c>
      <c r="G5" s="5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31.5">
      <c r="A6" s="5">
        <v>1</v>
      </c>
      <c r="B6" s="69" t="s">
        <v>98</v>
      </c>
      <c r="C6" s="6"/>
      <c r="D6" s="9" t="s">
        <v>16</v>
      </c>
      <c r="E6" s="9">
        <v>15</v>
      </c>
      <c r="F6" s="22"/>
      <c r="G6" s="88"/>
      <c r="H6" s="22">
        <f>F6*G6+F6</f>
        <v>0</v>
      </c>
      <c r="I6" s="22">
        <f>F6*E6</f>
        <v>0</v>
      </c>
      <c r="J6" s="22">
        <f>I6*G6+I6</f>
        <v>0</v>
      </c>
      <c r="K6" s="10" t="s">
        <v>99</v>
      </c>
    </row>
    <row r="7" spans="1:11" ht="15.75">
      <c r="A7" s="5"/>
      <c r="B7" s="11" t="s">
        <v>18</v>
      </c>
      <c r="C7" s="11"/>
      <c r="D7" s="11"/>
      <c r="E7" s="11"/>
      <c r="F7" s="11"/>
      <c r="G7" s="11"/>
      <c r="H7" s="11"/>
      <c r="I7" s="8">
        <f>SUM(I6)</f>
        <v>0</v>
      </c>
      <c r="J7" s="8">
        <f>SUM(J6)</f>
        <v>0</v>
      </c>
      <c r="K7" s="13"/>
    </row>
    <row r="9" spans="8:9" ht="12.75">
      <c r="H9" t="s">
        <v>114</v>
      </c>
      <c r="I9" s="26">
        <f>J7-I7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F7" sqref="F7:G7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9.8515625" style="0" customWidth="1"/>
    <col min="4" max="4" width="7.140625" style="0" customWidth="1"/>
    <col min="8" max="8" width="9.8515625" style="0" customWidth="1"/>
    <col min="9" max="9" width="10.28125" style="0" customWidth="1"/>
    <col min="10" max="10" width="9.8515625" style="0" customWidth="1"/>
    <col min="11" max="11" width="15.8515625" style="0" customWidth="1"/>
    <col min="13" max="13" width="12.57421875" style="0" customWidth="1"/>
  </cols>
  <sheetData>
    <row r="2" ht="12.75">
      <c r="J2" t="s">
        <v>112</v>
      </c>
    </row>
    <row r="3" spans="1:13" ht="23.25">
      <c r="A3" s="215" t="s">
        <v>101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6" spans="1:11" ht="47.25">
      <c r="A6" s="5" t="s">
        <v>1</v>
      </c>
      <c r="B6" s="6" t="s">
        <v>80</v>
      </c>
      <c r="C6" s="6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54.75" customHeight="1">
      <c r="A7" s="5">
        <v>1</v>
      </c>
      <c r="B7" s="10" t="s">
        <v>91</v>
      </c>
      <c r="C7" s="7"/>
      <c r="D7" s="7" t="s">
        <v>16</v>
      </c>
      <c r="E7" s="7">
        <v>5</v>
      </c>
      <c r="F7" s="8"/>
      <c r="G7" s="74"/>
      <c r="H7" s="8">
        <f>F7*G7+F7</f>
        <v>0</v>
      </c>
      <c r="I7" s="8">
        <f>F7*E7</f>
        <v>0</v>
      </c>
      <c r="J7" s="8">
        <f>I7*G7+I7</f>
        <v>0</v>
      </c>
      <c r="K7" s="7" t="s">
        <v>92</v>
      </c>
    </row>
    <row r="8" spans="1:11" ht="171" customHeight="1">
      <c r="A8" s="5">
        <v>2</v>
      </c>
      <c r="B8" s="10" t="s">
        <v>93</v>
      </c>
      <c r="C8" s="10"/>
      <c r="D8" s="7" t="s">
        <v>16</v>
      </c>
      <c r="E8" s="7">
        <v>20</v>
      </c>
      <c r="F8" s="8"/>
      <c r="G8" s="74"/>
      <c r="H8" s="8">
        <f>F8*G8+F8</f>
        <v>0</v>
      </c>
      <c r="I8" s="8">
        <f>F8*E8</f>
        <v>0</v>
      </c>
      <c r="J8" s="8">
        <f>I8*G8+I8</f>
        <v>0</v>
      </c>
      <c r="K8" s="7" t="s">
        <v>94</v>
      </c>
    </row>
    <row r="9" spans="1:11" ht="15.75">
      <c r="A9" s="5"/>
      <c r="B9" s="11" t="s">
        <v>18</v>
      </c>
      <c r="C9" s="11"/>
      <c r="D9" s="11"/>
      <c r="E9" s="11"/>
      <c r="F9" s="11"/>
      <c r="G9" s="11"/>
      <c r="H9" s="11"/>
      <c r="I9" s="70">
        <f>SUM(I7:I8)</f>
        <v>0</v>
      </c>
      <c r="J9" s="82">
        <f>SUM(J7:J8)</f>
        <v>0</v>
      </c>
      <c r="K9" s="70"/>
    </row>
    <row r="10" spans="1:13" ht="15.75">
      <c r="A10" s="40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3"/>
    </row>
    <row r="11" spans="1:13" ht="15.75">
      <c r="A11" s="40"/>
      <c r="B11" s="23"/>
      <c r="C11" s="23"/>
      <c r="D11" s="23"/>
      <c r="E11" s="23"/>
      <c r="F11" s="23"/>
      <c r="G11" s="23"/>
      <c r="H11" s="23" t="s">
        <v>114</v>
      </c>
      <c r="I11" s="24">
        <f>J9-I9</f>
        <v>0</v>
      </c>
      <c r="J11" s="23"/>
      <c r="K11" s="24"/>
      <c r="L11" s="24"/>
      <c r="M11" s="23"/>
    </row>
    <row r="12" spans="1:13" ht="15.75">
      <c r="A12" s="40"/>
      <c r="B12" s="23" t="s">
        <v>95</v>
      </c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3"/>
    </row>
    <row r="13" spans="1:13" ht="15.75">
      <c r="A13" s="40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3"/>
    </row>
  </sheetData>
  <mergeCells count="1">
    <mergeCell ref="A3:M3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:G6"/>
    </sheetView>
  </sheetViews>
  <sheetFormatPr defaultColWidth="9.140625" defaultRowHeight="12.75"/>
  <cols>
    <col min="1" max="1" width="5.140625" style="0" customWidth="1"/>
    <col min="2" max="2" width="16.7109375" style="0" customWidth="1"/>
    <col min="3" max="3" width="10.421875" style="0" customWidth="1"/>
    <col min="8" max="8" width="11.00390625" style="0" customWidth="1"/>
    <col min="9" max="9" width="11.57421875" style="0" customWidth="1"/>
    <col min="10" max="10" width="11.28125" style="0" customWidth="1"/>
    <col min="11" max="11" width="13.8515625" style="0" customWidth="1"/>
  </cols>
  <sheetData>
    <row r="1" spans="1:11" ht="15.75">
      <c r="A1" s="44"/>
      <c r="B1" s="44"/>
      <c r="C1" s="44"/>
      <c r="D1" s="44"/>
      <c r="E1" s="44"/>
      <c r="F1" s="44"/>
      <c r="G1" s="44"/>
      <c r="H1" s="44"/>
      <c r="I1" s="44"/>
      <c r="J1" s="44" t="s">
        <v>113</v>
      </c>
      <c r="K1" s="44"/>
    </row>
    <row r="2" spans="1:11" ht="23.25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5" spans="1:11" ht="47.25">
      <c r="A5" s="5" t="s">
        <v>1</v>
      </c>
      <c r="B5" s="5" t="s">
        <v>80</v>
      </c>
      <c r="C5" s="6" t="s">
        <v>3</v>
      </c>
      <c r="D5" s="5" t="s">
        <v>4</v>
      </c>
      <c r="E5" s="5" t="s">
        <v>5</v>
      </c>
      <c r="F5" s="6" t="s">
        <v>6</v>
      </c>
      <c r="G5" s="5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47.25">
      <c r="A6" s="7">
        <v>1</v>
      </c>
      <c r="B6" s="64" t="s">
        <v>96</v>
      </c>
      <c r="C6" s="64"/>
      <c r="D6" s="65" t="s">
        <v>16</v>
      </c>
      <c r="E6" s="9">
        <v>395</v>
      </c>
      <c r="F6" s="66"/>
      <c r="G6" s="74"/>
      <c r="H6" s="8">
        <f>F6*G6+F6</f>
        <v>0</v>
      </c>
      <c r="I6" s="36">
        <f>F6*E6</f>
        <v>0</v>
      </c>
      <c r="J6" s="67">
        <f>I6*G6+I6</f>
        <v>0</v>
      </c>
      <c r="K6" s="68" t="s">
        <v>32</v>
      </c>
    </row>
    <row r="7" spans="1:11" ht="15.75">
      <c r="A7" s="5"/>
      <c r="B7" s="11" t="s">
        <v>18</v>
      </c>
      <c r="C7" s="11"/>
      <c r="D7" s="11"/>
      <c r="E7" s="11"/>
      <c r="F7" s="11"/>
      <c r="G7" s="11"/>
      <c r="H7" s="11"/>
      <c r="I7" s="70">
        <f>SUM(I6)</f>
        <v>0</v>
      </c>
      <c r="J7" s="82">
        <f>SUM(J6)</f>
        <v>0</v>
      </c>
      <c r="K7" s="13"/>
    </row>
    <row r="8" spans="1:11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8:9" ht="12.75">
      <c r="H9" t="s">
        <v>114</v>
      </c>
      <c r="I9" s="26">
        <f>J7-I7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L19" sqref="L19"/>
    </sheetView>
  </sheetViews>
  <sheetFormatPr defaultColWidth="9.140625" defaultRowHeight="12.75"/>
  <cols>
    <col min="1" max="1" width="5.7109375" style="0" customWidth="1"/>
    <col min="2" max="2" width="16.140625" style="0" customWidth="1"/>
    <col min="6" max="6" width="11.57421875" style="0" customWidth="1"/>
    <col min="7" max="7" width="7.8515625" style="0" customWidth="1"/>
    <col min="8" max="9" width="11.00390625" style="0" customWidth="1"/>
    <col min="10" max="10" width="11.140625" style="0" customWidth="1"/>
    <col min="11" max="11" width="13.7109375" style="0" customWidth="1"/>
  </cols>
  <sheetData>
    <row r="1" ht="12.75">
      <c r="J1" t="s">
        <v>138</v>
      </c>
    </row>
    <row r="2" spans="1:11" ht="22.5">
      <c r="A2" s="216" t="s">
        <v>137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22.5" customHeight="1">
      <c r="A3" s="217" t="s">
        <v>115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5" spans="1:11" ht="25.5">
      <c r="A5" s="45"/>
      <c r="B5" s="46" t="s">
        <v>116</v>
      </c>
      <c r="C5" s="46" t="s">
        <v>117</v>
      </c>
      <c r="D5" s="46" t="s">
        <v>118</v>
      </c>
      <c r="E5" s="46" t="s">
        <v>119</v>
      </c>
      <c r="F5" s="46" t="s">
        <v>120</v>
      </c>
      <c r="G5" s="46" t="s">
        <v>7</v>
      </c>
      <c r="H5" s="46" t="s">
        <v>121</v>
      </c>
      <c r="I5" s="89" t="s">
        <v>9</v>
      </c>
      <c r="J5" s="46" t="s">
        <v>10</v>
      </c>
      <c r="K5" s="45" t="s">
        <v>11</v>
      </c>
    </row>
    <row r="6" spans="1:11" ht="63.75" customHeight="1">
      <c r="A6" s="45">
        <v>1</v>
      </c>
      <c r="B6" s="49" t="s">
        <v>122</v>
      </c>
      <c r="C6" s="51">
        <v>36000</v>
      </c>
      <c r="D6" s="51">
        <v>720</v>
      </c>
      <c r="E6" s="90"/>
      <c r="F6" s="54"/>
      <c r="G6" s="94"/>
      <c r="H6" s="95">
        <f>F6*G6+F6</f>
        <v>0</v>
      </c>
      <c r="I6" s="96">
        <f>F6*D6</f>
        <v>0</v>
      </c>
      <c r="J6" s="97">
        <f>I6*G6+I6</f>
        <v>0</v>
      </c>
      <c r="K6" s="91" t="s">
        <v>123</v>
      </c>
    </row>
    <row r="7" spans="1:11" ht="12.75">
      <c r="A7" s="53"/>
      <c r="B7" s="55" t="s">
        <v>18</v>
      </c>
      <c r="C7" s="56"/>
      <c r="D7" s="56"/>
      <c r="E7" s="56"/>
      <c r="F7" s="56"/>
      <c r="G7" s="56"/>
      <c r="H7" s="98"/>
      <c r="I7" s="99">
        <f>SUM(I6)</f>
        <v>0</v>
      </c>
      <c r="J7" s="99">
        <f>SUM(J6)</f>
        <v>0</v>
      </c>
      <c r="K7" s="58"/>
    </row>
    <row r="9" spans="2:9" ht="12.75">
      <c r="B9" t="s">
        <v>124</v>
      </c>
      <c r="H9" t="s">
        <v>114</v>
      </c>
      <c r="I9" s="26">
        <f>J7-I7</f>
        <v>0</v>
      </c>
    </row>
    <row r="11" ht="12.75">
      <c r="B11" t="s">
        <v>125</v>
      </c>
    </row>
    <row r="12" ht="12.75">
      <c r="B12" t="s">
        <v>126</v>
      </c>
    </row>
    <row r="13" ht="12.75">
      <c r="B13" t="s">
        <v>127</v>
      </c>
    </row>
    <row r="14" ht="12.75">
      <c r="B14" s="92" t="s">
        <v>128</v>
      </c>
    </row>
    <row r="15" ht="12.75">
      <c r="B15" s="92" t="s">
        <v>129</v>
      </c>
    </row>
    <row r="16" ht="12.75">
      <c r="B16" s="92" t="s">
        <v>130</v>
      </c>
    </row>
    <row r="17" ht="12.75">
      <c r="B17" s="92" t="s">
        <v>131</v>
      </c>
    </row>
    <row r="18" ht="12.75">
      <c r="B18" s="92" t="s">
        <v>132</v>
      </c>
    </row>
    <row r="19" ht="12.75">
      <c r="B19" s="92" t="s">
        <v>133</v>
      </c>
    </row>
    <row r="20" ht="12.75">
      <c r="B20" s="92" t="s">
        <v>134</v>
      </c>
    </row>
    <row r="21" ht="12.75">
      <c r="B21" s="93" t="s">
        <v>135</v>
      </c>
    </row>
    <row r="23" ht="12.75">
      <c r="B23" t="s">
        <v>136</v>
      </c>
    </row>
  </sheetData>
  <mergeCells count="2">
    <mergeCell ref="A2:K2"/>
    <mergeCell ref="A3:K3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3">
      <selection activeCell="B11" sqref="B11:K11"/>
    </sheetView>
  </sheetViews>
  <sheetFormatPr defaultColWidth="9.140625" defaultRowHeight="12.75"/>
  <cols>
    <col min="1" max="1" width="6.140625" style="0" customWidth="1"/>
    <col min="2" max="2" width="26.57421875" style="0" customWidth="1"/>
    <col min="4" max="4" width="10.421875" style="0" customWidth="1"/>
    <col min="11" max="11" width="18.28125" style="0" customWidth="1"/>
  </cols>
  <sheetData>
    <row r="1" ht="12.75">
      <c r="I1" t="s">
        <v>149</v>
      </c>
    </row>
    <row r="2" spans="1:11" ht="22.5">
      <c r="A2" s="218" t="s">
        <v>175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8" ht="12.75">
      <c r="A3" s="25"/>
      <c r="E3" s="25"/>
      <c r="F3" s="100"/>
      <c r="H3" s="100"/>
    </row>
    <row r="4" spans="1:11" ht="36">
      <c r="A4" s="101" t="s">
        <v>1</v>
      </c>
      <c r="B4" s="101" t="s">
        <v>139</v>
      </c>
      <c r="C4" s="101" t="s">
        <v>4</v>
      </c>
      <c r="D4" s="102" t="s">
        <v>140</v>
      </c>
      <c r="E4" s="101" t="s">
        <v>5</v>
      </c>
      <c r="F4" s="103" t="s">
        <v>141</v>
      </c>
      <c r="G4" s="102" t="s">
        <v>7</v>
      </c>
      <c r="H4" s="103" t="s">
        <v>142</v>
      </c>
      <c r="I4" s="102" t="s">
        <v>143</v>
      </c>
      <c r="J4" s="102" t="s">
        <v>144</v>
      </c>
      <c r="K4" s="102" t="s">
        <v>11</v>
      </c>
    </row>
    <row r="5" spans="1:11" ht="239.25" customHeight="1" thickBot="1">
      <c r="A5" s="101">
        <v>1</v>
      </c>
      <c r="B5" s="104" t="s">
        <v>249</v>
      </c>
      <c r="C5" s="105" t="s">
        <v>13</v>
      </c>
      <c r="D5" s="106"/>
      <c r="E5" s="107">
        <v>10</v>
      </c>
      <c r="F5" s="108"/>
      <c r="G5" s="109"/>
      <c r="H5" s="110">
        <f>F5*G5+F5</f>
        <v>0</v>
      </c>
      <c r="I5" s="111">
        <f>F5*E5</f>
        <v>0</v>
      </c>
      <c r="J5" s="52">
        <f>I5*G5+I5</f>
        <v>0</v>
      </c>
      <c r="K5" s="106" t="s">
        <v>145</v>
      </c>
    </row>
    <row r="6" spans="1:11" ht="13.5" thickBot="1">
      <c r="A6" s="101"/>
      <c r="B6" s="112" t="s">
        <v>18</v>
      </c>
      <c r="C6" s="113"/>
      <c r="D6" s="113"/>
      <c r="E6" s="114"/>
      <c r="F6" s="115"/>
      <c r="G6" s="112"/>
      <c r="H6" s="115"/>
      <c r="I6" s="116">
        <f>SUM(I5:I5)</f>
        <v>0</v>
      </c>
      <c r="J6" s="117">
        <f>SUM(J5:J5)</f>
        <v>0</v>
      </c>
      <c r="K6" s="118"/>
    </row>
    <row r="7" spans="1:11" ht="12.75">
      <c r="A7" s="119"/>
      <c r="B7" s="120"/>
      <c r="C7" s="119"/>
      <c r="D7" s="119"/>
      <c r="E7" s="121"/>
      <c r="F7" s="122"/>
      <c r="G7" s="120"/>
      <c r="H7" s="122"/>
      <c r="I7" s="123"/>
      <c r="J7" s="120"/>
      <c r="K7" s="120"/>
    </row>
    <row r="8" spans="1:11" ht="12.75">
      <c r="A8" s="119"/>
      <c r="B8" s="120"/>
      <c r="C8" s="119"/>
      <c r="D8" s="119"/>
      <c r="E8" s="121"/>
      <c r="F8" s="122"/>
      <c r="H8" s="124" t="s">
        <v>147</v>
      </c>
      <c r="I8" s="125">
        <f>J6-I6</f>
        <v>0</v>
      </c>
      <c r="J8" s="120"/>
      <c r="K8" s="120"/>
    </row>
    <row r="9" spans="1:11" ht="12.75">
      <c r="A9" s="119"/>
      <c r="B9" s="126" t="s">
        <v>148</v>
      </c>
      <c r="C9" s="127"/>
      <c r="D9" s="127"/>
      <c r="E9" s="128"/>
      <c r="F9" s="129"/>
      <c r="G9" s="126"/>
      <c r="H9" s="129"/>
      <c r="I9" s="120"/>
      <c r="J9" s="120"/>
      <c r="K9" s="120"/>
    </row>
    <row r="10" spans="1:11" ht="12.75">
      <c r="A10" s="119"/>
      <c r="B10" s="190" t="s">
        <v>244</v>
      </c>
      <c r="C10" s="127"/>
      <c r="D10" s="127"/>
      <c r="E10" s="128"/>
      <c r="F10" s="129"/>
      <c r="G10" s="126"/>
      <c r="H10" s="129"/>
      <c r="I10" s="120"/>
      <c r="J10" s="120"/>
      <c r="K10" s="120"/>
    </row>
    <row r="11" spans="2:11" ht="54.75" customHeight="1">
      <c r="B11" s="219" t="s">
        <v>146</v>
      </c>
      <c r="C11" s="219"/>
      <c r="D11" s="219"/>
      <c r="E11" s="219"/>
      <c r="F11" s="219"/>
      <c r="G11" s="219"/>
      <c r="H11" s="219"/>
      <c r="I11" s="219"/>
      <c r="J11" s="219"/>
      <c r="K11" s="219"/>
    </row>
  </sheetData>
  <mergeCells count="2">
    <mergeCell ref="A2:K2"/>
    <mergeCell ref="B11:K11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4">
      <selection activeCell="B5" sqref="B5"/>
    </sheetView>
  </sheetViews>
  <sheetFormatPr defaultColWidth="9.140625" defaultRowHeight="12.75"/>
  <cols>
    <col min="1" max="1" width="7.421875" style="0" customWidth="1"/>
    <col min="2" max="2" width="28.7109375" style="0" customWidth="1"/>
    <col min="4" max="4" width="10.140625" style="0" customWidth="1"/>
    <col min="7" max="7" width="7.8515625" style="0" customWidth="1"/>
    <col min="11" max="11" width="13.00390625" style="0" customWidth="1"/>
  </cols>
  <sheetData>
    <row r="1" ht="12.75">
      <c r="J1" t="s">
        <v>158</v>
      </c>
    </row>
    <row r="2" spans="3:5" ht="22.5">
      <c r="C2" s="187" t="s">
        <v>176</v>
      </c>
      <c r="D2" s="151"/>
      <c r="E2" s="151"/>
    </row>
    <row r="4" spans="1:11" ht="51">
      <c r="A4" s="192" t="s">
        <v>1</v>
      </c>
      <c r="B4" s="192" t="s">
        <v>139</v>
      </c>
      <c r="C4" s="192" t="s">
        <v>4</v>
      </c>
      <c r="D4" s="193" t="s">
        <v>140</v>
      </c>
      <c r="E4" s="192" t="s">
        <v>5</v>
      </c>
      <c r="F4" s="194" t="s">
        <v>141</v>
      </c>
      <c r="G4" s="193" t="s">
        <v>7</v>
      </c>
      <c r="H4" s="194" t="s">
        <v>142</v>
      </c>
      <c r="I4" s="193" t="s">
        <v>143</v>
      </c>
      <c r="J4" s="193" t="s">
        <v>144</v>
      </c>
      <c r="K4" s="193" t="s">
        <v>11</v>
      </c>
    </row>
    <row r="5" spans="1:11" ht="224.25" customHeight="1">
      <c r="A5" s="195">
        <v>1</v>
      </c>
      <c r="B5" s="191" t="s">
        <v>250</v>
      </c>
      <c r="C5" s="196" t="s">
        <v>13</v>
      </c>
      <c r="D5" s="197"/>
      <c r="E5" s="198">
        <v>10</v>
      </c>
      <c r="F5" s="188"/>
      <c r="G5" s="199"/>
      <c r="H5" s="188">
        <f>F5*G5+F5</f>
        <v>0</v>
      </c>
      <c r="I5" s="189">
        <f>F5*E5</f>
        <v>0</v>
      </c>
      <c r="J5" s="200">
        <f>I5*G5+I5</f>
        <v>0</v>
      </c>
      <c r="K5" s="197" t="s">
        <v>145</v>
      </c>
    </row>
    <row r="6" spans="1:11" ht="12.75">
      <c r="A6" s="201"/>
      <c r="B6" s="201"/>
      <c r="C6" s="201"/>
      <c r="D6" s="201"/>
      <c r="E6" s="201"/>
      <c r="F6" s="201"/>
      <c r="G6" s="201"/>
      <c r="H6" s="201"/>
      <c r="I6" s="202">
        <f>SUM(I5)</f>
        <v>0</v>
      </c>
      <c r="J6" s="202">
        <f>SUM(J5)</f>
        <v>0</v>
      </c>
      <c r="K6" s="201"/>
    </row>
    <row r="7" spans="1:11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2.75">
      <c r="A8" s="203"/>
      <c r="B8" s="203"/>
      <c r="C8" s="203"/>
      <c r="D8" s="203"/>
      <c r="E8" s="203"/>
      <c r="F8" s="203"/>
      <c r="G8" s="203"/>
      <c r="H8" s="203" t="s">
        <v>114</v>
      </c>
      <c r="I8" s="204">
        <f>J6-I6</f>
        <v>0</v>
      </c>
      <c r="J8" s="204"/>
      <c r="K8" s="203"/>
    </row>
    <row r="9" spans="1:11" ht="12.75">
      <c r="A9" s="203"/>
      <c r="B9" s="203" t="s">
        <v>245</v>
      </c>
      <c r="C9" s="203"/>
      <c r="D9" s="203"/>
      <c r="E9" s="203"/>
      <c r="F9" s="203"/>
      <c r="G9" s="203"/>
      <c r="H9" s="203"/>
      <c r="I9" s="204"/>
      <c r="J9" s="204"/>
      <c r="K9" s="203"/>
    </row>
    <row r="10" spans="1:11" ht="60" customHeight="1">
      <c r="A10" s="203"/>
      <c r="B10" s="220" t="s">
        <v>243</v>
      </c>
      <c r="C10" s="220"/>
      <c r="D10" s="220"/>
      <c r="E10" s="220"/>
      <c r="F10" s="220"/>
      <c r="G10" s="220"/>
      <c r="H10" s="220"/>
      <c r="I10" s="220"/>
      <c r="J10" s="220"/>
      <c r="K10" s="220"/>
    </row>
  </sheetData>
  <mergeCells count="1">
    <mergeCell ref="B10:K10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4">
      <selection activeCell="F9" sqref="F9"/>
    </sheetView>
  </sheetViews>
  <sheetFormatPr defaultColWidth="9.140625" defaultRowHeight="12.75"/>
  <cols>
    <col min="1" max="1" width="6.140625" style="0" customWidth="1"/>
    <col min="2" max="2" width="22.7109375" style="0" customWidth="1"/>
    <col min="3" max="3" width="13.140625" style="0" customWidth="1"/>
    <col min="7" max="7" width="6.57421875" style="0" customWidth="1"/>
    <col min="8" max="8" width="10.00390625" style="0" customWidth="1"/>
    <col min="9" max="9" width="9.28125" style="0" customWidth="1"/>
    <col min="10" max="10" width="9.57421875" style="0" customWidth="1"/>
    <col min="11" max="11" width="14.8515625" style="0" customWidth="1"/>
  </cols>
  <sheetData>
    <row r="1" spans="1:11" ht="15.75">
      <c r="A1" s="44"/>
      <c r="B1" s="44"/>
      <c r="C1" s="44"/>
      <c r="D1" s="44"/>
      <c r="E1" s="44"/>
      <c r="F1" s="44"/>
      <c r="G1" s="44"/>
      <c r="H1" s="44"/>
      <c r="I1" s="44"/>
      <c r="J1" s="44" t="s">
        <v>159</v>
      </c>
      <c r="K1" s="44"/>
    </row>
    <row r="2" spans="1:11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>
      <c r="A3" s="214" t="s">
        <v>177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63">
      <c r="A5" s="6" t="s">
        <v>1</v>
      </c>
      <c r="B5" s="6" t="s">
        <v>139</v>
      </c>
      <c r="C5" s="6" t="s">
        <v>150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131"/>
      <c r="M5" s="131"/>
    </row>
    <row r="6" spans="1:13" ht="172.5" customHeight="1">
      <c r="A6" s="6">
        <v>1</v>
      </c>
      <c r="B6" s="69" t="s">
        <v>151</v>
      </c>
      <c r="C6" s="6"/>
      <c r="D6" s="6" t="s">
        <v>13</v>
      </c>
      <c r="E6" s="6">
        <v>200</v>
      </c>
      <c r="F6" s="130"/>
      <c r="G6" s="137"/>
      <c r="H6" s="22">
        <f>F6*G6+F6</f>
        <v>0</v>
      </c>
      <c r="I6" s="22">
        <f>E6*F6</f>
        <v>0</v>
      </c>
      <c r="J6" s="22">
        <f>I6*G6+I6</f>
        <v>0</v>
      </c>
      <c r="K6" s="6" t="s">
        <v>152</v>
      </c>
      <c r="L6" s="131"/>
      <c r="M6" s="131"/>
    </row>
    <row r="7" spans="1:13" ht="15.75">
      <c r="A7" s="10"/>
      <c r="B7" s="132" t="s">
        <v>18</v>
      </c>
      <c r="C7" s="43"/>
      <c r="D7" s="43"/>
      <c r="E7" s="43"/>
      <c r="F7" s="133"/>
      <c r="G7" s="133"/>
      <c r="H7" s="139"/>
      <c r="I7" s="139">
        <f>SUM(I6)</f>
        <v>0</v>
      </c>
      <c r="J7" s="139">
        <f>SUM(J6)</f>
        <v>0</v>
      </c>
      <c r="K7" s="134"/>
      <c r="L7" s="131"/>
      <c r="M7" s="131"/>
    </row>
    <row r="8" spans="1:13" ht="15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1"/>
      <c r="M8" s="131"/>
    </row>
    <row r="9" spans="1:13" ht="18" customHeight="1">
      <c r="A9" s="135"/>
      <c r="B9" s="135"/>
      <c r="C9" s="135"/>
      <c r="D9" s="135"/>
      <c r="E9" s="135"/>
      <c r="F9" s="135"/>
      <c r="G9" s="135"/>
      <c r="H9" s="135" t="s">
        <v>114</v>
      </c>
      <c r="I9" s="138">
        <f>J7-I7</f>
        <v>0</v>
      </c>
      <c r="J9" s="135"/>
      <c r="K9" s="135"/>
      <c r="L9" s="131"/>
      <c r="M9" s="131"/>
    </row>
    <row r="10" spans="1:13" ht="15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1"/>
      <c r="M10" s="131"/>
    </row>
    <row r="11" spans="1:13" ht="15.75">
      <c r="A11" s="135"/>
      <c r="B11" s="136" t="s">
        <v>153</v>
      </c>
      <c r="C11" s="136"/>
      <c r="D11" s="136"/>
      <c r="E11" s="136"/>
      <c r="F11" s="136"/>
      <c r="G11" s="136"/>
      <c r="H11" s="136"/>
      <c r="I11" s="136"/>
      <c r="J11" s="135"/>
      <c r="K11" s="135"/>
      <c r="L11" s="131"/>
      <c r="M11" s="131"/>
    </row>
    <row r="12" spans="1:13" ht="15.75">
      <c r="A12" s="135"/>
      <c r="B12" s="136" t="s">
        <v>246</v>
      </c>
      <c r="C12" s="136"/>
      <c r="D12" s="136"/>
      <c r="E12" s="136"/>
      <c r="F12" s="136"/>
      <c r="G12" s="136"/>
      <c r="H12" s="136"/>
      <c r="I12" s="136"/>
      <c r="J12" s="135"/>
      <c r="K12" s="135"/>
      <c r="L12" s="131"/>
      <c r="M12" s="131"/>
    </row>
    <row r="13" spans="1:13" ht="15.75">
      <c r="A13" s="136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5.75">
      <c r="A14" s="136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ht="12.75">
      <c r="A16" s="131"/>
    </row>
    <row r="17" ht="12.75">
      <c r="A17" s="131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5" sqref="F5:G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7.00390625" style="0" customWidth="1"/>
    <col min="4" max="4" width="11.57421875" style="0" customWidth="1"/>
    <col min="7" max="7" width="8.28125" style="0" customWidth="1"/>
    <col min="11" max="11" width="15.00390625" style="0" customWidth="1"/>
  </cols>
  <sheetData>
    <row r="1" ht="12.75">
      <c r="I1" t="s">
        <v>164</v>
      </c>
    </row>
    <row r="2" spans="1:11" ht="22.5">
      <c r="A2" s="214" t="s">
        <v>178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11" ht="63">
      <c r="A4" s="5" t="s">
        <v>1</v>
      </c>
      <c r="B4" s="5" t="s">
        <v>76</v>
      </c>
      <c r="C4" s="5" t="s">
        <v>4</v>
      </c>
      <c r="D4" s="6" t="s">
        <v>154</v>
      </c>
      <c r="E4" s="5" t="s">
        <v>5</v>
      </c>
      <c r="F4" s="6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5" t="s">
        <v>11</v>
      </c>
    </row>
    <row r="5" spans="1:11" ht="245.25" customHeight="1">
      <c r="A5" s="5">
        <v>1</v>
      </c>
      <c r="B5" s="10" t="s">
        <v>155</v>
      </c>
      <c r="C5" s="10" t="s">
        <v>13</v>
      </c>
      <c r="D5" s="10" t="s">
        <v>156</v>
      </c>
      <c r="E5" s="140">
        <v>100</v>
      </c>
      <c r="F5" s="141"/>
      <c r="G5" s="143"/>
      <c r="H5" s="141">
        <f>F5*G5+F5</f>
        <v>0</v>
      </c>
      <c r="I5" s="8">
        <f>F5*E5</f>
        <v>0</v>
      </c>
      <c r="J5" s="52">
        <f>I5*G5+I5</f>
        <v>0</v>
      </c>
      <c r="K5" s="7" t="s">
        <v>157</v>
      </c>
    </row>
    <row r="6" spans="1:11" ht="15.75">
      <c r="A6" s="7"/>
      <c r="B6" s="16" t="s">
        <v>18</v>
      </c>
      <c r="C6" s="11"/>
      <c r="D6" s="11"/>
      <c r="E6" s="142"/>
      <c r="F6" s="11"/>
      <c r="G6" s="11"/>
      <c r="H6" s="11"/>
      <c r="I6" s="12">
        <f>SUM(I5)</f>
        <v>0</v>
      </c>
      <c r="J6" s="12">
        <f>SUM(J5)</f>
        <v>0</v>
      </c>
      <c r="K6" s="13"/>
    </row>
    <row r="8" spans="8:9" ht="12.75">
      <c r="H8" t="s">
        <v>114</v>
      </c>
      <c r="I8" s="26">
        <f>J6-I6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5" sqref="F5:G5"/>
    </sheetView>
  </sheetViews>
  <sheetFormatPr defaultColWidth="9.140625" defaultRowHeight="12.75"/>
  <cols>
    <col min="1" max="1" width="6.57421875" style="0" customWidth="1"/>
    <col min="2" max="2" width="26.140625" style="0" customWidth="1"/>
    <col min="4" max="4" width="10.8515625" style="0" customWidth="1"/>
    <col min="5" max="5" width="7.7109375" style="0" customWidth="1"/>
    <col min="6" max="6" width="9.28125" style="0" customWidth="1"/>
    <col min="7" max="7" width="7.140625" style="0" customWidth="1"/>
    <col min="8" max="8" width="10.28125" style="0" customWidth="1"/>
    <col min="9" max="9" width="10.421875" style="0" customWidth="1"/>
    <col min="10" max="10" width="10.140625" style="0" customWidth="1"/>
    <col min="11" max="11" width="15.28125" style="0" customWidth="1"/>
  </cols>
  <sheetData>
    <row r="1" ht="12.75">
      <c r="J1" t="s">
        <v>174</v>
      </c>
    </row>
    <row r="2" spans="1:11" ht="22.5">
      <c r="A2" s="214" t="s">
        <v>179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5" t="s">
        <v>1</v>
      </c>
      <c r="B4" s="5" t="s">
        <v>76</v>
      </c>
      <c r="C4" s="5" t="s">
        <v>4</v>
      </c>
      <c r="D4" s="6" t="s">
        <v>154</v>
      </c>
      <c r="E4" s="5" t="s">
        <v>5</v>
      </c>
      <c r="F4" s="6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5" t="s">
        <v>11</v>
      </c>
    </row>
    <row r="5" spans="1:11" ht="103.5" customHeight="1">
      <c r="A5" s="5">
        <v>1</v>
      </c>
      <c r="B5" s="64" t="s">
        <v>160</v>
      </c>
      <c r="C5" s="68" t="s">
        <v>13</v>
      </c>
      <c r="D5" s="68"/>
      <c r="E5" s="68">
        <v>30</v>
      </c>
      <c r="F5" s="144"/>
      <c r="G5" s="145"/>
      <c r="H5" s="144">
        <f>F5*G5+F5</f>
        <v>0</v>
      </c>
      <c r="I5" s="8">
        <f>F5*E5</f>
        <v>0</v>
      </c>
      <c r="J5" s="144">
        <f>I5*G5+I5</f>
        <v>0</v>
      </c>
      <c r="K5" s="7" t="s">
        <v>161</v>
      </c>
    </row>
    <row r="6" spans="1:11" ht="108.75" customHeight="1">
      <c r="A6" s="5">
        <v>2</v>
      </c>
      <c r="B6" s="10" t="s">
        <v>162</v>
      </c>
      <c r="C6" s="10" t="s">
        <v>13</v>
      </c>
      <c r="D6" s="10"/>
      <c r="E6" s="7">
        <v>130</v>
      </c>
      <c r="F6" s="8"/>
      <c r="G6" s="74"/>
      <c r="H6" s="144">
        <f>F6*G6+F6</f>
        <v>0</v>
      </c>
      <c r="I6" s="8">
        <f>F6*E6</f>
        <v>0</v>
      </c>
      <c r="J6" s="144">
        <f>I6*G6+I6</f>
        <v>0</v>
      </c>
      <c r="K6" s="7" t="s">
        <v>163</v>
      </c>
    </row>
    <row r="7" spans="1:11" ht="15.75">
      <c r="A7" s="7"/>
      <c r="B7" s="16" t="s">
        <v>18</v>
      </c>
      <c r="C7" s="11"/>
      <c r="D7" s="11"/>
      <c r="E7" s="11"/>
      <c r="F7" s="11"/>
      <c r="G7" s="11"/>
      <c r="H7" s="11"/>
      <c r="I7" s="12">
        <f>SUM(I5:I6)</f>
        <v>0</v>
      </c>
      <c r="J7" s="12">
        <f>SUM(J5:J6)</f>
        <v>0</v>
      </c>
      <c r="K7" s="1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 t="s">
        <v>114</v>
      </c>
      <c r="I9" s="18">
        <f>J7-I7</f>
        <v>0</v>
      </c>
      <c r="J9" s="3"/>
      <c r="K9" s="3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5" sqref="F5:G5"/>
    </sheetView>
  </sheetViews>
  <sheetFormatPr defaultColWidth="9.140625" defaultRowHeight="12.75"/>
  <cols>
    <col min="1" max="1" width="6.57421875" style="0" customWidth="1"/>
    <col min="2" max="2" width="24.8515625" style="0" customWidth="1"/>
    <col min="3" max="3" width="6.57421875" style="0" customWidth="1"/>
    <col min="4" max="4" width="11.7109375" style="0" customWidth="1"/>
    <col min="6" max="6" width="10.421875" style="0" customWidth="1"/>
    <col min="7" max="7" width="7.28125" style="0" customWidth="1"/>
    <col min="8" max="8" width="10.57421875" style="0" customWidth="1"/>
    <col min="9" max="9" width="11.140625" style="0" customWidth="1"/>
    <col min="10" max="10" width="10.8515625" style="0" customWidth="1"/>
    <col min="11" max="11" width="14.00390625" style="0" customWidth="1"/>
  </cols>
  <sheetData>
    <row r="1" spans="1:11" ht="12.75">
      <c r="A1" s="131"/>
      <c r="B1" s="131"/>
      <c r="C1" s="131"/>
      <c r="D1" s="131"/>
      <c r="E1" s="131"/>
      <c r="F1" s="131"/>
      <c r="G1" s="131"/>
      <c r="H1" s="131"/>
      <c r="I1" s="131"/>
      <c r="J1" s="150" t="s">
        <v>181</v>
      </c>
      <c r="K1" s="131"/>
    </row>
    <row r="2" spans="1:11" ht="22.5">
      <c r="A2" s="221" t="s">
        <v>180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75.75" customHeight="1">
      <c r="A4" s="6" t="s">
        <v>1</v>
      </c>
      <c r="B4" s="6" t="s">
        <v>76</v>
      </c>
      <c r="C4" s="6" t="s">
        <v>4</v>
      </c>
      <c r="D4" s="6" t="s">
        <v>154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34.5" customHeight="1">
      <c r="A5" s="6">
        <v>1</v>
      </c>
      <c r="B5" s="10" t="s">
        <v>165</v>
      </c>
      <c r="C5" s="10" t="s">
        <v>13</v>
      </c>
      <c r="D5" s="10"/>
      <c r="E5" s="10">
        <v>500</v>
      </c>
      <c r="F5" s="141"/>
      <c r="G5" s="143"/>
      <c r="H5" s="141">
        <f>F5*G5+F5</f>
        <v>0</v>
      </c>
      <c r="I5" s="141">
        <f>F5*E5</f>
        <v>0</v>
      </c>
      <c r="J5" s="141">
        <f>I5*G5+I5</f>
        <v>0</v>
      </c>
      <c r="K5" s="10" t="s">
        <v>166</v>
      </c>
    </row>
    <row r="6" spans="1:11" ht="64.5" customHeight="1">
      <c r="A6" s="6">
        <v>2</v>
      </c>
      <c r="B6" s="64" t="s">
        <v>167</v>
      </c>
      <c r="C6" s="64" t="s">
        <v>13</v>
      </c>
      <c r="D6" s="64"/>
      <c r="E6" s="64">
        <v>200</v>
      </c>
      <c r="F6" s="146"/>
      <c r="G6" s="149"/>
      <c r="H6" s="141">
        <f>F6*G6+F6</f>
        <v>0</v>
      </c>
      <c r="I6" s="141">
        <f>F6*E6</f>
        <v>0</v>
      </c>
      <c r="J6" s="141">
        <f>I6*G6+I6</f>
        <v>0</v>
      </c>
      <c r="K6" s="64" t="s">
        <v>168</v>
      </c>
    </row>
    <row r="7" spans="1:11" ht="93.75" customHeight="1">
      <c r="A7" s="6">
        <v>3</v>
      </c>
      <c r="B7" s="64" t="s">
        <v>169</v>
      </c>
      <c r="C7" s="64" t="s">
        <v>170</v>
      </c>
      <c r="D7" s="64"/>
      <c r="E7" s="64">
        <v>250</v>
      </c>
      <c r="F7" s="146"/>
      <c r="G7" s="149"/>
      <c r="H7" s="141">
        <f>F7*G7+F7</f>
        <v>0</v>
      </c>
      <c r="I7" s="141">
        <f>F7*E7</f>
        <v>0</v>
      </c>
      <c r="J7" s="141">
        <f>I7*G7+I7</f>
        <v>0</v>
      </c>
      <c r="K7" s="64" t="s">
        <v>171</v>
      </c>
    </row>
    <row r="8" spans="1:11" ht="56.25" customHeight="1">
      <c r="A8" s="6">
        <v>4</v>
      </c>
      <c r="B8" s="64" t="s">
        <v>172</v>
      </c>
      <c r="C8" s="64" t="s">
        <v>16</v>
      </c>
      <c r="D8" s="64"/>
      <c r="E8" s="64">
        <v>50</v>
      </c>
      <c r="F8" s="146"/>
      <c r="G8" s="149"/>
      <c r="H8" s="141">
        <f>F8*G8+F8</f>
        <v>0</v>
      </c>
      <c r="I8" s="152">
        <f>F8*E8</f>
        <v>0</v>
      </c>
      <c r="J8" s="152">
        <f>I8*G8+I8</f>
        <v>0</v>
      </c>
      <c r="K8" s="64" t="s">
        <v>171</v>
      </c>
    </row>
    <row r="9" spans="1:11" ht="15.75">
      <c r="A9" s="10"/>
      <c r="B9" s="132" t="s">
        <v>18</v>
      </c>
      <c r="C9" s="43"/>
      <c r="D9" s="43"/>
      <c r="E9" s="43"/>
      <c r="F9" s="43"/>
      <c r="G9" s="43"/>
      <c r="H9" s="43"/>
      <c r="I9" s="153">
        <f>SUM(I5:I8)</f>
        <v>0</v>
      </c>
      <c r="J9" s="153">
        <f>SUM(J5:J8)</f>
        <v>0</v>
      </c>
      <c r="K9" s="148"/>
    </row>
    <row r="11" spans="8:9" ht="12.75">
      <c r="H11" t="s">
        <v>114</v>
      </c>
      <c r="I11" s="26">
        <f>J9-I9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4.57421875" style="0" customWidth="1"/>
    <col min="2" max="2" width="49.7109375" style="0" customWidth="1"/>
    <col min="3" max="3" width="9.8515625" style="0" customWidth="1"/>
    <col min="4" max="4" width="4.421875" style="0" customWidth="1"/>
    <col min="5" max="6" width="0" style="0" hidden="1" customWidth="1"/>
    <col min="7" max="8" width="8.7109375" style="0" customWidth="1"/>
    <col min="9" max="9" width="5.8515625" style="78" customWidth="1"/>
    <col min="10" max="10" width="9.57421875" style="0" customWidth="1"/>
    <col min="11" max="11" width="11.00390625" style="0" customWidth="1"/>
    <col min="13" max="13" width="13.421875" style="0" customWidth="1"/>
    <col min="14" max="15" width="11.57421875" style="0" customWidth="1"/>
  </cols>
  <sheetData>
    <row r="1" spans="1:18" ht="15.75">
      <c r="A1" s="3"/>
      <c r="B1" s="3"/>
      <c r="C1" s="3"/>
      <c r="D1" s="3"/>
      <c r="E1" s="3"/>
      <c r="F1" s="3"/>
      <c r="G1" s="3"/>
      <c r="H1" s="3"/>
      <c r="I1" s="79"/>
      <c r="J1" s="3"/>
      <c r="K1" s="3"/>
      <c r="L1" s="3" t="s">
        <v>103</v>
      </c>
      <c r="M1" s="3"/>
      <c r="N1" s="3"/>
      <c r="O1" s="3"/>
      <c r="P1" s="3"/>
      <c r="Q1" s="3"/>
      <c r="R1" s="3"/>
    </row>
    <row r="2" spans="1:18" ht="22.5">
      <c r="A2" s="214" t="s">
        <v>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19"/>
      <c r="O2" s="19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79"/>
      <c r="J3" s="3"/>
      <c r="K3" s="3"/>
      <c r="L3" s="3"/>
      <c r="M3" s="3"/>
      <c r="N3" s="3"/>
      <c r="O3" s="3"/>
      <c r="P3" s="3"/>
      <c r="Q3" s="3"/>
      <c r="R3" s="3"/>
    </row>
    <row r="4" spans="1:18" ht="51.75" customHeight="1">
      <c r="A4" s="5" t="s">
        <v>1</v>
      </c>
      <c r="B4" s="5" t="s">
        <v>2</v>
      </c>
      <c r="C4" s="6" t="s">
        <v>20</v>
      </c>
      <c r="D4" s="5" t="s">
        <v>4</v>
      </c>
      <c r="E4" s="6" t="s">
        <v>21</v>
      </c>
      <c r="F4" s="5" t="s">
        <v>5</v>
      </c>
      <c r="G4" s="5" t="s">
        <v>5</v>
      </c>
      <c r="H4" s="6" t="s">
        <v>6</v>
      </c>
      <c r="I4" s="80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20"/>
      <c r="O4" s="20"/>
      <c r="P4" s="3"/>
      <c r="Q4" s="3"/>
      <c r="R4" s="3"/>
    </row>
    <row r="5" spans="1:18" ht="15.75">
      <c r="A5" s="5">
        <v>1</v>
      </c>
      <c r="B5" s="10" t="s">
        <v>29</v>
      </c>
      <c r="C5" s="10"/>
      <c r="D5" s="5" t="s">
        <v>16</v>
      </c>
      <c r="E5" s="7"/>
      <c r="F5" s="7">
        <v>55</v>
      </c>
      <c r="G5" s="7">
        <v>10</v>
      </c>
      <c r="H5" s="21"/>
      <c r="I5" s="74"/>
      <c r="J5" s="8">
        <f>H5*I5+H5</f>
        <v>0</v>
      </c>
      <c r="K5" s="22">
        <f>H5*G5</f>
        <v>0</v>
      </c>
      <c r="L5" s="8">
        <f>K5*I5+K5</f>
        <v>0</v>
      </c>
      <c r="M5" s="7" t="s">
        <v>30</v>
      </c>
      <c r="N5" s="23"/>
      <c r="O5" s="23"/>
      <c r="P5" s="3"/>
      <c r="Q5" s="3"/>
      <c r="R5" s="3"/>
    </row>
    <row r="6" spans="1:18" ht="15.75">
      <c r="A6" s="5">
        <v>2</v>
      </c>
      <c r="B6" s="81" t="s">
        <v>31</v>
      </c>
      <c r="C6" s="7"/>
      <c r="D6" s="5" t="s">
        <v>16</v>
      </c>
      <c r="E6" s="5"/>
      <c r="F6" s="7">
        <v>300</v>
      </c>
      <c r="G6" s="7">
        <v>15</v>
      </c>
      <c r="H6" s="8"/>
      <c r="I6" s="74"/>
      <c r="J6" s="8">
        <f aca="true" t="shared" si="0" ref="J6:J15">H6*I6+H6</f>
        <v>0</v>
      </c>
      <c r="K6" s="22">
        <f aca="true" t="shared" si="1" ref="K6:K15">H6*G6</f>
        <v>0</v>
      </c>
      <c r="L6" s="8">
        <f aca="true" t="shared" si="2" ref="L6:L15">K6*I6+K6</f>
        <v>0</v>
      </c>
      <c r="M6" s="7" t="s">
        <v>32</v>
      </c>
      <c r="N6" s="23"/>
      <c r="O6" s="23"/>
      <c r="P6" s="3"/>
      <c r="Q6" s="3"/>
      <c r="R6" s="3"/>
    </row>
    <row r="7" spans="1:18" ht="15.75">
      <c r="A7" s="5">
        <v>3</v>
      </c>
      <c r="B7" s="10" t="s">
        <v>33</v>
      </c>
      <c r="C7" s="7"/>
      <c r="D7" s="5" t="s">
        <v>16</v>
      </c>
      <c r="E7" s="5"/>
      <c r="F7" s="7">
        <v>3</v>
      </c>
      <c r="G7" s="7">
        <v>1</v>
      </c>
      <c r="H7" s="8"/>
      <c r="I7" s="74"/>
      <c r="J7" s="8">
        <f t="shared" si="0"/>
        <v>0</v>
      </c>
      <c r="K7" s="22">
        <f t="shared" si="1"/>
        <v>0</v>
      </c>
      <c r="L7" s="8">
        <f t="shared" si="2"/>
        <v>0</v>
      </c>
      <c r="M7" s="7" t="s">
        <v>34</v>
      </c>
      <c r="N7" s="23"/>
      <c r="O7" s="23"/>
      <c r="P7" s="3"/>
      <c r="Q7" s="3"/>
      <c r="R7" s="3"/>
    </row>
    <row r="8" spans="1:18" ht="15.75">
      <c r="A8" s="5">
        <v>4</v>
      </c>
      <c r="B8" s="10" t="s">
        <v>35</v>
      </c>
      <c r="C8" s="7"/>
      <c r="D8" s="5" t="s">
        <v>16</v>
      </c>
      <c r="E8" s="5"/>
      <c r="F8" s="7">
        <v>12</v>
      </c>
      <c r="G8" s="7">
        <v>1</v>
      </c>
      <c r="H8" s="8"/>
      <c r="I8" s="74"/>
      <c r="J8" s="8">
        <f t="shared" si="0"/>
        <v>0</v>
      </c>
      <c r="K8" s="22">
        <f t="shared" si="1"/>
        <v>0</v>
      </c>
      <c r="L8" s="8">
        <f t="shared" si="2"/>
        <v>0</v>
      </c>
      <c r="M8" s="7" t="s">
        <v>36</v>
      </c>
      <c r="N8" s="23"/>
      <c r="O8" s="23"/>
      <c r="P8" s="3"/>
      <c r="Q8" s="3"/>
      <c r="R8" s="3"/>
    </row>
    <row r="9" spans="1:18" ht="15.75">
      <c r="A9" s="5">
        <v>5</v>
      </c>
      <c r="B9" s="10" t="s">
        <v>37</v>
      </c>
      <c r="C9" s="7"/>
      <c r="D9" s="5" t="s">
        <v>16</v>
      </c>
      <c r="E9" s="5"/>
      <c r="F9" s="7">
        <v>1</v>
      </c>
      <c r="G9" s="7">
        <v>1</v>
      </c>
      <c r="H9" s="8"/>
      <c r="I9" s="74"/>
      <c r="J9" s="8">
        <f t="shared" si="0"/>
        <v>0</v>
      </c>
      <c r="K9" s="22">
        <f t="shared" si="1"/>
        <v>0</v>
      </c>
      <c r="L9" s="8">
        <f t="shared" si="2"/>
        <v>0</v>
      </c>
      <c r="M9" s="7" t="s">
        <v>36</v>
      </c>
      <c r="N9" s="23"/>
      <c r="O9" s="23"/>
      <c r="P9" s="3"/>
      <c r="Q9" s="3"/>
      <c r="R9" s="3"/>
    </row>
    <row r="10" spans="1:18" ht="15.75">
      <c r="A10" s="5">
        <v>6</v>
      </c>
      <c r="B10" s="10" t="s">
        <v>38</v>
      </c>
      <c r="C10" s="7"/>
      <c r="D10" s="5" t="s">
        <v>16</v>
      </c>
      <c r="E10" s="5"/>
      <c r="F10" s="7">
        <v>100</v>
      </c>
      <c r="G10" s="7">
        <v>10</v>
      </c>
      <c r="H10" s="8"/>
      <c r="I10" s="74"/>
      <c r="J10" s="8">
        <f t="shared" si="0"/>
        <v>0</v>
      </c>
      <c r="K10" s="22">
        <f t="shared" si="1"/>
        <v>0</v>
      </c>
      <c r="L10" s="8">
        <f t="shared" si="2"/>
        <v>0</v>
      </c>
      <c r="M10" s="7" t="s">
        <v>39</v>
      </c>
      <c r="N10" s="23"/>
      <c r="O10" s="23"/>
      <c r="P10" s="3"/>
      <c r="Q10" s="3"/>
      <c r="R10" s="3"/>
    </row>
    <row r="11" spans="1:18" ht="15.75">
      <c r="A11" s="5">
        <v>7</v>
      </c>
      <c r="B11" s="10" t="s">
        <v>40</v>
      </c>
      <c r="C11" s="7"/>
      <c r="D11" s="5" t="s">
        <v>16</v>
      </c>
      <c r="E11" s="5"/>
      <c r="F11" s="7">
        <v>60</v>
      </c>
      <c r="G11" s="7">
        <v>5</v>
      </c>
      <c r="H11" s="8"/>
      <c r="I11" s="74"/>
      <c r="J11" s="8">
        <f t="shared" si="0"/>
        <v>0</v>
      </c>
      <c r="K11" s="22">
        <f t="shared" si="1"/>
        <v>0</v>
      </c>
      <c r="L11" s="8">
        <f t="shared" si="2"/>
        <v>0</v>
      </c>
      <c r="M11" s="7" t="s">
        <v>41</v>
      </c>
      <c r="N11" s="23"/>
      <c r="O11" s="23"/>
      <c r="P11" s="3"/>
      <c r="Q11" s="3"/>
      <c r="R11" s="3"/>
    </row>
    <row r="12" spans="1:18" ht="15.75">
      <c r="A12" s="5">
        <v>8</v>
      </c>
      <c r="B12" s="10" t="s">
        <v>42</v>
      </c>
      <c r="C12" s="7"/>
      <c r="D12" s="5" t="s">
        <v>16</v>
      </c>
      <c r="E12" s="5">
        <v>115</v>
      </c>
      <c r="F12" s="7"/>
      <c r="G12" s="7">
        <v>20</v>
      </c>
      <c r="H12" s="8"/>
      <c r="I12" s="74"/>
      <c r="J12" s="8">
        <f t="shared" si="0"/>
        <v>0</v>
      </c>
      <c r="K12" s="22">
        <f t="shared" si="1"/>
        <v>0</v>
      </c>
      <c r="L12" s="8">
        <f t="shared" si="2"/>
        <v>0</v>
      </c>
      <c r="M12" s="7" t="s">
        <v>43</v>
      </c>
      <c r="N12" s="23"/>
      <c r="O12" s="23"/>
      <c r="P12" s="3"/>
      <c r="Q12" s="3"/>
      <c r="R12" s="3"/>
    </row>
    <row r="13" spans="1:18" ht="15.75">
      <c r="A13" s="5">
        <v>9</v>
      </c>
      <c r="B13" s="10" t="s">
        <v>44</v>
      </c>
      <c r="C13" s="7"/>
      <c r="D13" s="5" t="s">
        <v>16</v>
      </c>
      <c r="E13" s="5">
        <v>202</v>
      </c>
      <c r="F13" s="8"/>
      <c r="G13" s="7">
        <v>20</v>
      </c>
      <c r="H13" s="8"/>
      <c r="I13" s="74"/>
      <c r="J13" s="8">
        <f t="shared" si="0"/>
        <v>0</v>
      </c>
      <c r="K13" s="22">
        <f t="shared" si="1"/>
        <v>0</v>
      </c>
      <c r="L13" s="8">
        <f t="shared" si="2"/>
        <v>0</v>
      </c>
      <c r="M13" s="7" t="s">
        <v>41</v>
      </c>
      <c r="N13" s="23"/>
      <c r="O13" s="23"/>
      <c r="P13" s="3"/>
      <c r="Q13" s="3"/>
      <c r="R13" s="3"/>
    </row>
    <row r="14" spans="1:18" ht="15.75" customHeight="1">
      <c r="A14" s="5">
        <v>10</v>
      </c>
      <c r="B14" s="10" t="s">
        <v>45</v>
      </c>
      <c r="C14" s="7"/>
      <c r="D14" s="5" t="s">
        <v>16</v>
      </c>
      <c r="E14" s="5"/>
      <c r="F14" s="7">
        <v>480</v>
      </c>
      <c r="G14" s="7">
        <v>100</v>
      </c>
      <c r="H14" s="8"/>
      <c r="I14" s="74"/>
      <c r="J14" s="8">
        <f t="shared" si="0"/>
        <v>0</v>
      </c>
      <c r="K14" s="22">
        <f t="shared" si="1"/>
        <v>0</v>
      </c>
      <c r="L14" s="8">
        <f t="shared" si="2"/>
        <v>0</v>
      </c>
      <c r="M14" s="7" t="s">
        <v>46</v>
      </c>
      <c r="N14" s="23"/>
      <c r="O14" s="23"/>
      <c r="P14" s="3"/>
      <c r="Q14" s="3"/>
      <c r="R14" s="3"/>
    </row>
    <row r="15" spans="1:18" ht="48.75" customHeight="1">
      <c r="A15" s="5">
        <v>11</v>
      </c>
      <c r="B15" s="10" t="s">
        <v>47</v>
      </c>
      <c r="C15" s="7"/>
      <c r="D15" s="5" t="s">
        <v>16</v>
      </c>
      <c r="E15" s="5"/>
      <c r="F15" s="7">
        <v>150</v>
      </c>
      <c r="G15" s="7">
        <v>30</v>
      </c>
      <c r="H15" s="8"/>
      <c r="I15" s="74"/>
      <c r="J15" s="8">
        <f t="shared" si="0"/>
        <v>0</v>
      </c>
      <c r="K15" s="22">
        <f t="shared" si="1"/>
        <v>0</v>
      </c>
      <c r="L15" s="8">
        <f t="shared" si="2"/>
        <v>0</v>
      </c>
      <c r="M15" s="7" t="s">
        <v>17</v>
      </c>
      <c r="N15" s="23"/>
      <c r="O15" s="23"/>
      <c r="P15" s="3"/>
      <c r="Q15" s="3"/>
      <c r="R15" s="3"/>
    </row>
    <row r="16" spans="1:18" ht="15.75">
      <c r="A16" s="16"/>
      <c r="B16" s="43" t="s">
        <v>18</v>
      </c>
      <c r="C16" s="11"/>
      <c r="D16" s="11"/>
      <c r="E16" s="11"/>
      <c r="F16" s="11"/>
      <c r="G16" s="11"/>
      <c r="H16" s="12"/>
      <c r="I16" s="76"/>
      <c r="J16" s="11"/>
      <c r="K16" s="70">
        <f>SUM(K5:K15)</f>
        <v>0</v>
      </c>
      <c r="L16" s="82">
        <f>SUM(L5:L15)</f>
        <v>0</v>
      </c>
      <c r="M16" s="13"/>
      <c r="N16" s="23"/>
      <c r="O16" s="23"/>
      <c r="P16" s="3"/>
      <c r="Q16" s="3"/>
      <c r="R16" s="3"/>
    </row>
    <row r="17" spans="1:18" ht="15.75">
      <c r="A17" s="23"/>
      <c r="B17" s="23"/>
      <c r="C17" s="23"/>
      <c r="D17" s="23"/>
      <c r="E17" s="23"/>
      <c r="F17" s="23"/>
      <c r="G17" s="23"/>
      <c r="H17" s="24"/>
      <c r="I17" s="77"/>
      <c r="J17" s="23"/>
      <c r="K17" s="24"/>
      <c r="L17" s="24"/>
      <c r="M17" s="23"/>
      <c r="N17" s="23"/>
      <c r="O17" s="23"/>
      <c r="P17" s="3"/>
      <c r="Q17" s="3"/>
      <c r="R17" s="3"/>
    </row>
    <row r="18" spans="1:18" ht="15.75">
      <c r="A18" s="23"/>
      <c r="B18" s="23"/>
      <c r="C18" s="23"/>
      <c r="D18" s="23"/>
      <c r="E18" s="23"/>
      <c r="F18" s="23"/>
      <c r="G18" s="23"/>
      <c r="H18" s="23"/>
      <c r="I18" s="77"/>
      <c r="J18" s="23" t="s">
        <v>114</v>
      </c>
      <c r="K18" s="24">
        <f>L16-K16</f>
        <v>0</v>
      </c>
      <c r="L18" s="24"/>
      <c r="M18" s="23"/>
      <c r="N18" s="23"/>
      <c r="O18" s="23"/>
      <c r="P18" s="3"/>
      <c r="Q18" s="3"/>
      <c r="R18" s="3"/>
    </row>
    <row r="19" spans="1:18" ht="15.75">
      <c r="A19" s="23"/>
      <c r="B19" s="23"/>
      <c r="C19" s="23"/>
      <c r="D19" s="23"/>
      <c r="E19" s="23"/>
      <c r="F19" s="23"/>
      <c r="G19" s="23"/>
      <c r="H19" s="23"/>
      <c r="I19" s="77"/>
      <c r="J19" s="23"/>
      <c r="K19" s="23"/>
      <c r="L19" s="23"/>
      <c r="M19" s="23"/>
      <c r="N19" s="23"/>
      <c r="O19" s="23"/>
      <c r="P19" s="3"/>
      <c r="Q19" s="3"/>
      <c r="R19" s="3"/>
    </row>
    <row r="20" spans="1:18" ht="15.75">
      <c r="A20" s="23"/>
      <c r="B20" s="23"/>
      <c r="C20" s="23"/>
      <c r="D20" s="23"/>
      <c r="E20" s="23"/>
      <c r="F20" s="23"/>
      <c r="G20" s="23"/>
      <c r="H20" s="23"/>
      <c r="I20" s="77"/>
      <c r="J20" s="23"/>
      <c r="K20" s="23"/>
      <c r="L20" s="23"/>
      <c r="M20" s="23"/>
      <c r="N20" s="23"/>
      <c r="O20" s="23"/>
      <c r="P20" s="3"/>
      <c r="Q20" s="3"/>
      <c r="R20" s="3"/>
    </row>
    <row r="21" spans="1:18" ht="15.75">
      <c r="A21" s="23"/>
      <c r="B21" s="23"/>
      <c r="C21" s="23"/>
      <c r="D21" s="23"/>
      <c r="E21" s="23"/>
      <c r="F21" s="23"/>
      <c r="G21" s="23"/>
      <c r="H21" s="23"/>
      <c r="I21" s="77"/>
      <c r="J21" s="23"/>
      <c r="K21" s="23"/>
      <c r="L21" s="23"/>
      <c r="M21" s="23"/>
      <c r="N21" s="23"/>
      <c r="O21" s="23"/>
      <c r="P21" s="3"/>
      <c r="Q21" s="3"/>
      <c r="R21" s="3"/>
    </row>
    <row r="22" spans="1:18" ht="15.75">
      <c r="A22" s="23"/>
      <c r="B22" s="23"/>
      <c r="C22" s="23"/>
      <c r="D22" s="23"/>
      <c r="E22" s="23"/>
      <c r="F22" s="23"/>
      <c r="G22" s="23"/>
      <c r="H22" s="23"/>
      <c r="I22" s="77"/>
      <c r="J22" s="23"/>
      <c r="K22" s="23"/>
      <c r="L22" s="23"/>
      <c r="M22" s="23"/>
      <c r="N22" s="23"/>
      <c r="O22" s="23"/>
      <c r="P22" s="3"/>
      <c r="Q22" s="3"/>
      <c r="R22" s="3"/>
    </row>
    <row r="23" spans="1:18" ht="15.75">
      <c r="A23" s="23"/>
      <c r="B23" s="23"/>
      <c r="C23" s="23"/>
      <c r="D23" s="23"/>
      <c r="E23" s="23"/>
      <c r="F23" s="23"/>
      <c r="G23" s="23"/>
      <c r="H23" s="23"/>
      <c r="I23" s="77"/>
      <c r="J23" s="23"/>
      <c r="K23" s="23"/>
      <c r="L23" s="23"/>
      <c r="M23" s="23"/>
      <c r="N23" s="23"/>
      <c r="O23" s="23"/>
      <c r="P23" s="3"/>
      <c r="Q23" s="3"/>
      <c r="R23" s="3"/>
    </row>
    <row r="24" spans="1:18" ht="15.75">
      <c r="A24" s="23"/>
      <c r="B24" s="23"/>
      <c r="C24" s="23"/>
      <c r="D24" s="23"/>
      <c r="E24" s="23"/>
      <c r="F24" s="23"/>
      <c r="G24" s="23"/>
      <c r="H24" s="23"/>
      <c r="I24" s="77"/>
      <c r="J24" s="23"/>
      <c r="K24" s="23"/>
      <c r="L24" s="23"/>
      <c r="M24" s="23"/>
      <c r="N24" s="23"/>
      <c r="O24" s="23"/>
      <c r="P24" s="3"/>
      <c r="Q24" s="3"/>
      <c r="R24" s="3"/>
    </row>
    <row r="25" spans="1:18" ht="15.75">
      <c r="A25" s="23"/>
      <c r="B25" s="23"/>
      <c r="C25" s="23"/>
      <c r="D25" s="23"/>
      <c r="E25" s="23"/>
      <c r="F25" s="23"/>
      <c r="G25" s="23"/>
      <c r="H25" s="23"/>
      <c r="I25" s="77"/>
      <c r="J25" s="23"/>
      <c r="K25" s="23"/>
      <c r="L25" s="23"/>
      <c r="M25" s="23"/>
      <c r="N25" s="23"/>
      <c r="O25" s="23"/>
      <c r="P25" s="3"/>
      <c r="Q25" s="3"/>
      <c r="R25" s="3"/>
    </row>
    <row r="26" spans="1:18" ht="15.75">
      <c r="A26" s="23"/>
      <c r="B26" s="23"/>
      <c r="C26" s="23"/>
      <c r="D26" s="23"/>
      <c r="E26" s="23"/>
      <c r="F26" s="23"/>
      <c r="G26" s="23"/>
      <c r="H26" s="23"/>
      <c r="I26" s="77"/>
      <c r="J26" s="23"/>
      <c r="K26" s="23"/>
      <c r="L26" s="23"/>
      <c r="M26" s="23"/>
      <c r="N26" s="23"/>
      <c r="O26" s="23"/>
      <c r="P26" s="3"/>
      <c r="Q26" s="3"/>
      <c r="R26" s="3"/>
    </row>
    <row r="27" spans="1:18" ht="15.75">
      <c r="A27" s="23"/>
      <c r="B27" s="23"/>
      <c r="C27" s="23"/>
      <c r="D27" s="23"/>
      <c r="E27" s="23"/>
      <c r="F27" s="23"/>
      <c r="G27" s="23"/>
      <c r="H27" s="23"/>
      <c r="I27" s="77"/>
      <c r="J27" s="23"/>
      <c r="K27" s="23"/>
      <c r="L27" s="23"/>
      <c r="M27" s="23"/>
      <c r="N27" s="23"/>
      <c r="O27" s="23"/>
      <c r="P27" s="3"/>
      <c r="Q27" s="3"/>
      <c r="R27" s="3"/>
    </row>
    <row r="28" spans="1:18" ht="15.75">
      <c r="A28" s="23"/>
      <c r="B28" s="23"/>
      <c r="C28" s="23"/>
      <c r="D28" s="23"/>
      <c r="E28" s="23"/>
      <c r="F28" s="23"/>
      <c r="G28" s="23"/>
      <c r="H28" s="23"/>
      <c r="I28" s="77"/>
      <c r="J28" s="23"/>
      <c r="K28" s="23"/>
      <c r="L28" s="23"/>
      <c r="M28" s="23"/>
      <c r="N28" s="23"/>
      <c r="O28" s="23"/>
      <c r="P28" s="3"/>
      <c r="Q28" s="3"/>
      <c r="R28" s="3"/>
    </row>
    <row r="29" spans="1:18" ht="15.75">
      <c r="A29" s="23"/>
      <c r="B29" s="23"/>
      <c r="C29" s="23"/>
      <c r="D29" s="23"/>
      <c r="E29" s="23"/>
      <c r="F29" s="23"/>
      <c r="G29" s="23"/>
      <c r="H29" s="23"/>
      <c r="I29" s="77"/>
      <c r="J29" s="23"/>
      <c r="K29" s="23"/>
      <c r="L29" s="23"/>
      <c r="M29" s="23"/>
      <c r="N29" s="23"/>
      <c r="O29" s="23"/>
      <c r="P29" s="3"/>
      <c r="Q29" s="3"/>
      <c r="R29" s="3"/>
    </row>
    <row r="30" spans="1:18" ht="15.75">
      <c r="A30" s="23"/>
      <c r="B30" s="23"/>
      <c r="C30" s="23"/>
      <c r="D30" s="23"/>
      <c r="E30" s="23"/>
      <c r="F30" s="23"/>
      <c r="G30" s="23"/>
      <c r="H30" s="23"/>
      <c r="I30" s="77"/>
      <c r="J30" s="23"/>
      <c r="K30" s="23"/>
      <c r="L30" s="23"/>
      <c r="M30" s="23"/>
      <c r="N30" s="23"/>
      <c r="O30" s="23"/>
      <c r="P30" s="3"/>
      <c r="Q30" s="3"/>
      <c r="R30" s="3"/>
    </row>
    <row r="31" spans="1:18" ht="15.75">
      <c r="A31" s="23"/>
      <c r="B31" s="23"/>
      <c r="C31" s="23"/>
      <c r="D31" s="23"/>
      <c r="E31" s="23"/>
      <c r="F31" s="23"/>
      <c r="G31" s="23"/>
      <c r="H31" s="23"/>
      <c r="I31" s="77"/>
      <c r="J31" s="23"/>
      <c r="K31" s="23"/>
      <c r="L31" s="23"/>
      <c r="M31" s="23"/>
      <c r="N31" s="23"/>
      <c r="O31" s="23"/>
      <c r="P31" s="3"/>
      <c r="Q31" s="3"/>
      <c r="R31" s="3"/>
    </row>
    <row r="32" spans="1:18" ht="15.75">
      <c r="A32" s="23"/>
      <c r="B32" s="23"/>
      <c r="C32" s="23"/>
      <c r="D32" s="23"/>
      <c r="E32" s="23"/>
      <c r="F32" s="23"/>
      <c r="G32" s="23"/>
      <c r="H32" s="23"/>
      <c r="I32" s="77"/>
      <c r="J32" s="23"/>
      <c r="K32" s="23"/>
      <c r="L32" s="23"/>
      <c r="M32" s="23"/>
      <c r="N32" s="23"/>
      <c r="O32" s="23"/>
      <c r="P32" s="3"/>
      <c r="Q32" s="3"/>
      <c r="R32" s="3"/>
    </row>
    <row r="33" spans="1:18" ht="15.75">
      <c r="A33" s="23"/>
      <c r="B33" s="23"/>
      <c r="C33" s="23"/>
      <c r="D33" s="23"/>
      <c r="E33" s="23"/>
      <c r="F33" s="23"/>
      <c r="G33" s="23"/>
      <c r="H33" s="23"/>
      <c r="I33" s="77"/>
      <c r="J33" s="23"/>
      <c r="K33" s="23"/>
      <c r="L33" s="23"/>
      <c r="M33" s="23"/>
      <c r="N33" s="23"/>
      <c r="O33" s="23"/>
      <c r="P33" s="3"/>
      <c r="Q33" s="3"/>
      <c r="R33" s="3"/>
    </row>
    <row r="34" spans="1:18" ht="15.75">
      <c r="A34" s="23"/>
      <c r="B34" s="23"/>
      <c r="C34" s="23"/>
      <c r="D34" s="23"/>
      <c r="E34" s="23"/>
      <c r="F34" s="23"/>
      <c r="G34" s="23"/>
      <c r="H34" s="23"/>
      <c r="I34" s="77"/>
      <c r="J34" s="23"/>
      <c r="K34" s="23"/>
      <c r="L34" s="23"/>
      <c r="M34" s="23"/>
      <c r="N34" s="23"/>
      <c r="O34" s="23"/>
      <c r="P34" s="3"/>
      <c r="Q34" s="3"/>
      <c r="R34" s="3"/>
    </row>
    <row r="35" spans="1:18" ht="15.75">
      <c r="A35" s="23"/>
      <c r="B35" s="23"/>
      <c r="C35" s="23"/>
      <c r="D35" s="23"/>
      <c r="E35" s="23"/>
      <c r="F35" s="23"/>
      <c r="G35" s="23"/>
      <c r="H35" s="23"/>
      <c r="I35" s="77"/>
      <c r="J35" s="23"/>
      <c r="K35" s="23"/>
      <c r="L35" s="23"/>
      <c r="M35" s="23"/>
      <c r="N35" s="23"/>
      <c r="O35" s="23"/>
      <c r="P35" s="3"/>
      <c r="Q35" s="3"/>
      <c r="R35" s="3"/>
    </row>
    <row r="36" spans="1:18" ht="15.75">
      <c r="A36" s="23"/>
      <c r="B36" s="23"/>
      <c r="C36" s="23"/>
      <c r="D36" s="23"/>
      <c r="E36" s="23"/>
      <c r="F36" s="23"/>
      <c r="G36" s="23"/>
      <c r="H36" s="23"/>
      <c r="I36" s="77"/>
      <c r="J36" s="23"/>
      <c r="K36" s="23"/>
      <c r="L36" s="23"/>
      <c r="M36" s="23"/>
      <c r="N36" s="23"/>
      <c r="O36" s="23"/>
      <c r="P36" s="3"/>
      <c r="Q36" s="3"/>
      <c r="R36" s="3"/>
    </row>
    <row r="37" spans="1:18" ht="15.75">
      <c r="A37" s="23"/>
      <c r="B37" s="23"/>
      <c r="C37" s="23"/>
      <c r="D37" s="23"/>
      <c r="E37" s="23"/>
      <c r="F37" s="23"/>
      <c r="G37" s="23"/>
      <c r="H37" s="23"/>
      <c r="I37" s="77"/>
      <c r="J37" s="23"/>
      <c r="K37" s="23"/>
      <c r="L37" s="23"/>
      <c r="M37" s="23"/>
      <c r="N37" s="23"/>
      <c r="O37" s="23"/>
      <c r="P37" s="3"/>
      <c r="Q37" s="3"/>
      <c r="R37" s="3"/>
    </row>
    <row r="38" spans="1:18" ht="15.75">
      <c r="A38" s="23"/>
      <c r="B38" s="23"/>
      <c r="C38" s="23"/>
      <c r="D38" s="23"/>
      <c r="E38" s="23"/>
      <c r="F38" s="23"/>
      <c r="G38" s="23"/>
      <c r="H38" s="23"/>
      <c r="I38" s="77"/>
      <c r="J38" s="23"/>
      <c r="K38" s="23"/>
      <c r="L38" s="23"/>
      <c r="M38" s="23"/>
      <c r="N38" s="23"/>
      <c r="O38" s="23"/>
      <c r="P38" s="3"/>
      <c r="Q38" s="3"/>
      <c r="R38" s="3"/>
    </row>
    <row r="39" spans="1:18" ht="15.75">
      <c r="A39" s="23"/>
      <c r="B39" s="23"/>
      <c r="C39" s="23"/>
      <c r="D39" s="23"/>
      <c r="E39" s="23"/>
      <c r="F39" s="23"/>
      <c r="G39" s="23"/>
      <c r="H39" s="23"/>
      <c r="I39" s="77"/>
      <c r="J39" s="23"/>
      <c r="K39" s="23"/>
      <c r="L39" s="23"/>
      <c r="M39" s="23"/>
      <c r="N39" s="23"/>
      <c r="O39" s="23"/>
      <c r="P39" s="3"/>
      <c r="Q39" s="3"/>
      <c r="R39" s="3"/>
    </row>
    <row r="40" spans="1:18" ht="15.75">
      <c r="A40" s="23"/>
      <c r="B40" s="23"/>
      <c r="C40" s="23"/>
      <c r="D40" s="23"/>
      <c r="E40" s="23"/>
      <c r="F40" s="23"/>
      <c r="G40" s="23"/>
      <c r="H40" s="23"/>
      <c r="I40" s="77"/>
      <c r="J40" s="23"/>
      <c r="K40" s="23"/>
      <c r="L40" s="23"/>
      <c r="M40" s="23"/>
      <c r="N40" s="23"/>
      <c r="O40" s="23"/>
      <c r="P40" s="3"/>
      <c r="Q40" s="3"/>
      <c r="R40" s="3"/>
    </row>
    <row r="41" spans="1:18" ht="15.75">
      <c r="A41" s="23"/>
      <c r="B41" s="23"/>
      <c r="C41" s="23"/>
      <c r="D41" s="23"/>
      <c r="E41" s="23"/>
      <c r="F41" s="23"/>
      <c r="G41" s="23"/>
      <c r="H41" s="23"/>
      <c r="I41" s="77"/>
      <c r="J41" s="23"/>
      <c r="K41" s="23"/>
      <c r="L41" s="23"/>
      <c r="M41" s="23"/>
      <c r="N41" s="23"/>
      <c r="O41" s="23"/>
      <c r="P41" s="3"/>
      <c r="Q41" s="3"/>
      <c r="R41" s="3"/>
    </row>
    <row r="42" spans="1:18" ht="15.75">
      <c r="A42" s="23"/>
      <c r="B42" s="23"/>
      <c r="C42" s="23"/>
      <c r="D42" s="23"/>
      <c r="E42" s="23"/>
      <c r="F42" s="23"/>
      <c r="G42" s="23"/>
      <c r="H42" s="23"/>
      <c r="I42" s="77"/>
      <c r="J42" s="23"/>
      <c r="K42" s="23"/>
      <c r="L42" s="23"/>
      <c r="M42" s="23"/>
      <c r="N42" s="23"/>
      <c r="O42" s="23"/>
      <c r="P42" s="3"/>
      <c r="Q42" s="3"/>
      <c r="R42" s="3"/>
    </row>
    <row r="43" spans="1:18" ht="15.75">
      <c r="A43" s="23"/>
      <c r="B43" s="23"/>
      <c r="C43" s="23"/>
      <c r="D43" s="23"/>
      <c r="E43" s="23"/>
      <c r="F43" s="23"/>
      <c r="G43" s="23"/>
      <c r="H43" s="23"/>
      <c r="I43" s="77"/>
      <c r="J43" s="23"/>
      <c r="K43" s="23"/>
      <c r="L43" s="23"/>
      <c r="M43" s="23"/>
      <c r="N43" s="23"/>
      <c r="O43" s="23"/>
      <c r="P43" s="3"/>
      <c r="Q43" s="3"/>
      <c r="R43" s="3"/>
    </row>
    <row r="44" spans="1:18" ht="15.75">
      <c r="A44" s="23"/>
      <c r="B44" s="23"/>
      <c r="C44" s="23"/>
      <c r="D44" s="23"/>
      <c r="E44" s="23"/>
      <c r="F44" s="23"/>
      <c r="G44" s="23"/>
      <c r="H44" s="23"/>
      <c r="I44" s="77"/>
      <c r="J44" s="23"/>
      <c r="K44" s="23"/>
      <c r="L44" s="23"/>
      <c r="M44" s="23"/>
      <c r="N44" s="23"/>
      <c r="O44" s="23"/>
      <c r="P44" s="3"/>
      <c r="Q44" s="3"/>
      <c r="R44" s="3"/>
    </row>
    <row r="45" spans="1:18" ht="15.75">
      <c r="A45" s="23"/>
      <c r="B45" s="23"/>
      <c r="C45" s="23"/>
      <c r="D45" s="23"/>
      <c r="E45" s="23"/>
      <c r="F45" s="23"/>
      <c r="G45" s="23"/>
      <c r="H45" s="23"/>
      <c r="I45" s="77"/>
      <c r="J45" s="23"/>
      <c r="K45" s="23"/>
      <c r="L45" s="23"/>
      <c r="M45" s="23"/>
      <c r="N45" s="23"/>
      <c r="O45" s="23"/>
      <c r="P45" s="3"/>
      <c r="Q45" s="3"/>
      <c r="R45" s="3"/>
    </row>
    <row r="46" spans="1:18" ht="15.75">
      <c r="A46" s="23"/>
      <c r="B46" s="23"/>
      <c r="C46" s="23"/>
      <c r="D46" s="23"/>
      <c r="E46" s="23"/>
      <c r="F46" s="23"/>
      <c r="G46" s="23"/>
      <c r="H46" s="23"/>
      <c r="I46" s="77"/>
      <c r="J46" s="23"/>
      <c r="K46" s="23"/>
      <c r="L46" s="23"/>
      <c r="M46" s="23"/>
      <c r="N46" s="23"/>
      <c r="O46" s="23"/>
      <c r="P46" s="3"/>
      <c r="Q46" s="3"/>
      <c r="R46" s="3"/>
    </row>
    <row r="47" spans="1:18" ht="15.75">
      <c r="A47" s="23"/>
      <c r="B47" s="23"/>
      <c r="C47" s="23"/>
      <c r="D47" s="23"/>
      <c r="E47" s="23"/>
      <c r="F47" s="23"/>
      <c r="G47" s="23"/>
      <c r="H47" s="23"/>
      <c r="I47" s="77"/>
      <c r="J47" s="23"/>
      <c r="K47" s="23"/>
      <c r="L47" s="23"/>
      <c r="M47" s="23"/>
      <c r="N47" s="23"/>
      <c r="O47" s="23"/>
      <c r="P47" s="3"/>
      <c r="Q47" s="3"/>
      <c r="R47" s="3"/>
    </row>
    <row r="48" spans="1:18" ht="15.75">
      <c r="A48" s="23"/>
      <c r="B48" s="23"/>
      <c r="C48" s="23"/>
      <c r="D48" s="23"/>
      <c r="E48" s="23"/>
      <c r="F48" s="23"/>
      <c r="G48" s="23"/>
      <c r="H48" s="23"/>
      <c r="I48" s="77"/>
      <c r="J48" s="23"/>
      <c r="K48" s="23"/>
      <c r="L48" s="23"/>
      <c r="M48" s="23"/>
      <c r="N48" s="23"/>
      <c r="O48" s="23"/>
      <c r="P48" s="3"/>
      <c r="Q48" s="3"/>
      <c r="R48" s="3"/>
    </row>
    <row r="49" spans="1:18" ht="15.75">
      <c r="A49" s="23"/>
      <c r="B49" s="23"/>
      <c r="C49" s="23"/>
      <c r="D49" s="23"/>
      <c r="E49" s="23"/>
      <c r="F49" s="23"/>
      <c r="G49" s="23"/>
      <c r="H49" s="23"/>
      <c r="I49" s="77"/>
      <c r="J49" s="23"/>
      <c r="K49" s="23"/>
      <c r="L49" s="23"/>
      <c r="M49" s="23"/>
      <c r="N49" s="23"/>
      <c r="O49" s="23"/>
      <c r="P49" s="3"/>
      <c r="Q49" s="3"/>
      <c r="R49" s="3"/>
    </row>
    <row r="50" spans="1:18" ht="15.75">
      <c r="A50" s="23"/>
      <c r="B50" s="23"/>
      <c r="C50" s="23"/>
      <c r="D50" s="23"/>
      <c r="E50" s="23"/>
      <c r="F50" s="23"/>
      <c r="G50" s="23"/>
      <c r="H50" s="23"/>
      <c r="I50" s="77"/>
      <c r="J50" s="23"/>
      <c r="K50" s="23"/>
      <c r="L50" s="23"/>
      <c r="M50" s="23"/>
      <c r="N50" s="23"/>
      <c r="O50" s="23"/>
      <c r="P50" s="3"/>
      <c r="Q50" s="3"/>
      <c r="R50" s="3"/>
    </row>
    <row r="51" spans="1:18" ht="15.75">
      <c r="A51" s="23"/>
      <c r="B51" s="23"/>
      <c r="C51" s="23"/>
      <c r="D51" s="23"/>
      <c r="E51" s="23"/>
      <c r="F51" s="23"/>
      <c r="G51" s="23"/>
      <c r="H51" s="23"/>
      <c r="I51" s="77"/>
      <c r="J51" s="23"/>
      <c r="K51" s="23"/>
      <c r="L51" s="23"/>
      <c r="M51" s="23"/>
      <c r="N51" s="23"/>
      <c r="O51" s="23"/>
      <c r="P51" s="3"/>
      <c r="Q51" s="3"/>
      <c r="R51" s="3"/>
    </row>
    <row r="52" spans="1:18" ht="15.75">
      <c r="A52" s="23"/>
      <c r="B52" s="23"/>
      <c r="C52" s="23"/>
      <c r="D52" s="23"/>
      <c r="E52" s="23"/>
      <c r="F52" s="23"/>
      <c r="G52" s="23"/>
      <c r="H52" s="23"/>
      <c r="I52" s="77"/>
      <c r="J52" s="23"/>
      <c r="K52" s="23"/>
      <c r="L52" s="23"/>
      <c r="M52" s="23"/>
      <c r="N52" s="23"/>
      <c r="O52" s="23"/>
      <c r="P52" s="3"/>
      <c r="Q52" s="3"/>
      <c r="R52" s="3"/>
    </row>
    <row r="53" spans="1:18" ht="15.75">
      <c r="A53" s="23"/>
      <c r="B53" s="23"/>
      <c r="C53" s="23"/>
      <c r="D53" s="23"/>
      <c r="E53" s="23"/>
      <c r="F53" s="23"/>
      <c r="G53" s="23"/>
      <c r="H53" s="23"/>
      <c r="I53" s="77"/>
      <c r="J53" s="23"/>
      <c r="K53" s="23"/>
      <c r="L53" s="23"/>
      <c r="M53" s="23"/>
      <c r="N53" s="23"/>
      <c r="O53" s="23"/>
      <c r="P53" s="3"/>
      <c r="Q53" s="3"/>
      <c r="R53" s="3"/>
    </row>
    <row r="54" spans="1:18" ht="15.75">
      <c r="A54" s="23"/>
      <c r="B54" s="23"/>
      <c r="C54" s="23"/>
      <c r="D54" s="23"/>
      <c r="E54" s="23"/>
      <c r="F54" s="23"/>
      <c r="G54" s="23"/>
      <c r="H54" s="23"/>
      <c r="I54" s="77"/>
      <c r="J54" s="23"/>
      <c r="K54" s="23"/>
      <c r="L54" s="23"/>
      <c r="M54" s="23"/>
      <c r="N54" s="23"/>
      <c r="O54" s="23"/>
      <c r="P54" s="3"/>
      <c r="Q54" s="3"/>
      <c r="R54" s="3"/>
    </row>
    <row r="55" spans="1:18" ht="15.75">
      <c r="A55" s="23"/>
      <c r="B55" s="23"/>
      <c r="C55" s="23"/>
      <c r="D55" s="23"/>
      <c r="E55" s="23"/>
      <c r="F55" s="23"/>
      <c r="G55" s="23"/>
      <c r="H55" s="23"/>
      <c r="I55" s="77"/>
      <c r="J55" s="23"/>
      <c r="K55" s="23"/>
      <c r="L55" s="23"/>
      <c r="M55" s="23"/>
      <c r="N55" s="23"/>
      <c r="O55" s="23"/>
      <c r="P55" s="3"/>
      <c r="Q55" s="3"/>
      <c r="R55" s="3"/>
    </row>
    <row r="56" spans="1:18" ht="15.75">
      <c r="A56" s="23"/>
      <c r="B56" s="23"/>
      <c r="C56" s="23"/>
      <c r="D56" s="23"/>
      <c r="E56" s="23"/>
      <c r="F56" s="23"/>
      <c r="G56" s="23"/>
      <c r="H56" s="23"/>
      <c r="I56" s="77"/>
      <c r="J56" s="23"/>
      <c r="K56" s="23"/>
      <c r="L56" s="23"/>
      <c r="M56" s="23"/>
      <c r="N56" s="23"/>
      <c r="O56" s="23"/>
      <c r="P56" s="3"/>
      <c r="Q56" s="3"/>
      <c r="R56" s="3"/>
    </row>
    <row r="57" spans="1:18" ht="15.75">
      <c r="A57" s="23"/>
      <c r="B57" s="23"/>
      <c r="C57" s="23"/>
      <c r="D57" s="23"/>
      <c r="E57" s="23"/>
      <c r="F57" s="23"/>
      <c r="G57" s="23"/>
      <c r="H57" s="23"/>
      <c r="I57" s="77"/>
      <c r="J57" s="23"/>
      <c r="K57" s="23"/>
      <c r="L57" s="23"/>
      <c r="M57" s="23"/>
      <c r="N57" s="23"/>
      <c r="O57" s="23"/>
      <c r="P57" s="3"/>
      <c r="Q57" s="3"/>
      <c r="R57" s="3"/>
    </row>
    <row r="58" spans="1:18" ht="15.75">
      <c r="A58" s="23"/>
      <c r="B58" s="23"/>
      <c r="C58" s="23"/>
      <c r="D58" s="23"/>
      <c r="E58" s="23"/>
      <c r="F58" s="23"/>
      <c r="G58" s="23"/>
      <c r="H58" s="23"/>
      <c r="I58" s="77"/>
      <c r="J58" s="23"/>
      <c r="K58" s="23"/>
      <c r="L58" s="23"/>
      <c r="M58" s="23"/>
      <c r="N58" s="23"/>
      <c r="O58" s="23"/>
      <c r="P58" s="3"/>
      <c r="Q58" s="3"/>
      <c r="R58" s="3"/>
    </row>
    <row r="59" spans="1:18" ht="15.75">
      <c r="A59" s="23"/>
      <c r="B59" s="23"/>
      <c r="C59" s="23"/>
      <c r="D59" s="23"/>
      <c r="E59" s="23"/>
      <c r="F59" s="23"/>
      <c r="G59" s="23"/>
      <c r="H59" s="23"/>
      <c r="I59" s="77"/>
      <c r="J59" s="23"/>
      <c r="K59" s="23"/>
      <c r="L59" s="23"/>
      <c r="M59" s="23"/>
      <c r="N59" s="23"/>
      <c r="O59" s="23"/>
      <c r="P59" s="3"/>
      <c r="Q59" s="3"/>
      <c r="R59" s="3"/>
    </row>
    <row r="60" spans="1:18" ht="15.75">
      <c r="A60" s="23"/>
      <c r="B60" s="23"/>
      <c r="C60" s="23"/>
      <c r="D60" s="23"/>
      <c r="E60" s="23"/>
      <c r="F60" s="23"/>
      <c r="G60" s="23"/>
      <c r="H60" s="23"/>
      <c r="I60" s="77"/>
      <c r="J60" s="23"/>
      <c r="K60" s="23"/>
      <c r="L60" s="23"/>
      <c r="M60" s="23"/>
      <c r="N60" s="23"/>
      <c r="O60" s="23"/>
      <c r="P60" s="3"/>
      <c r="Q60" s="3"/>
      <c r="R60" s="3"/>
    </row>
    <row r="61" spans="1:18" ht="15.75">
      <c r="A61" s="23"/>
      <c r="B61" s="23"/>
      <c r="C61" s="23"/>
      <c r="D61" s="23"/>
      <c r="E61" s="23"/>
      <c r="F61" s="23"/>
      <c r="G61" s="23"/>
      <c r="H61" s="23"/>
      <c r="I61" s="77"/>
      <c r="J61" s="23"/>
      <c r="K61" s="23"/>
      <c r="L61" s="23"/>
      <c r="M61" s="23"/>
      <c r="N61" s="23"/>
      <c r="O61" s="23"/>
      <c r="P61" s="3"/>
      <c r="Q61" s="3"/>
      <c r="R61" s="3"/>
    </row>
    <row r="62" spans="1:18" ht="15.75">
      <c r="A62" s="23"/>
      <c r="B62" s="23"/>
      <c r="C62" s="23"/>
      <c r="D62" s="23"/>
      <c r="E62" s="23"/>
      <c r="F62" s="23"/>
      <c r="G62" s="23"/>
      <c r="H62" s="23"/>
      <c r="I62" s="77"/>
      <c r="J62" s="23"/>
      <c r="K62" s="23"/>
      <c r="L62" s="23"/>
      <c r="M62" s="23"/>
      <c r="N62" s="23"/>
      <c r="O62" s="23"/>
      <c r="P62" s="3"/>
      <c r="Q62" s="3"/>
      <c r="R62" s="3"/>
    </row>
    <row r="63" spans="1:18" ht="15.75">
      <c r="A63" s="23"/>
      <c r="B63" s="23"/>
      <c r="C63" s="23"/>
      <c r="D63" s="23"/>
      <c r="E63" s="23"/>
      <c r="F63" s="23"/>
      <c r="G63" s="23"/>
      <c r="H63" s="23"/>
      <c r="I63" s="77"/>
      <c r="J63" s="23"/>
      <c r="K63" s="23"/>
      <c r="L63" s="23"/>
      <c r="M63" s="23"/>
      <c r="N63" s="23"/>
      <c r="O63" s="23"/>
      <c r="P63" s="3"/>
      <c r="Q63" s="3"/>
      <c r="R63" s="3"/>
    </row>
    <row r="64" spans="1:18" ht="15.75">
      <c r="A64" s="23"/>
      <c r="B64" s="23"/>
      <c r="C64" s="23"/>
      <c r="D64" s="23"/>
      <c r="E64" s="23"/>
      <c r="F64" s="23"/>
      <c r="G64" s="23"/>
      <c r="H64" s="23"/>
      <c r="I64" s="77"/>
      <c r="J64" s="23"/>
      <c r="K64" s="23"/>
      <c r="L64" s="23"/>
      <c r="M64" s="23"/>
      <c r="N64" s="23"/>
      <c r="O64" s="23"/>
      <c r="P64" s="3"/>
      <c r="Q64" s="3"/>
      <c r="R64" s="3"/>
    </row>
    <row r="65" spans="1:18" ht="15.75">
      <c r="A65" s="23"/>
      <c r="B65" s="23"/>
      <c r="C65" s="23"/>
      <c r="D65" s="23"/>
      <c r="E65" s="23"/>
      <c r="F65" s="23"/>
      <c r="G65" s="23"/>
      <c r="H65" s="23"/>
      <c r="I65" s="77"/>
      <c r="J65" s="23"/>
      <c r="K65" s="23"/>
      <c r="L65" s="23"/>
      <c r="M65" s="23"/>
      <c r="N65" s="23"/>
      <c r="O65" s="23"/>
      <c r="P65" s="3"/>
      <c r="Q65" s="3"/>
      <c r="R65" s="3"/>
    </row>
    <row r="66" spans="1:18" ht="15.75">
      <c r="A66" s="23"/>
      <c r="B66" s="23"/>
      <c r="C66" s="23"/>
      <c r="D66" s="23"/>
      <c r="E66" s="23"/>
      <c r="F66" s="23"/>
      <c r="G66" s="23"/>
      <c r="H66" s="23"/>
      <c r="I66" s="77"/>
      <c r="J66" s="23"/>
      <c r="K66" s="23"/>
      <c r="L66" s="23"/>
      <c r="M66" s="23"/>
      <c r="N66" s="23"/>
      <c r="O66" s="23"/>
      <c r="P66" s="3"/>
      <c r="Q66" s="3"/>
      <c r="R66" s="3"/>
    </row>
    <row r="67" spans="1:18" ht="15.75">
      <c r="A67" s="23"/>
      <c r="B67" s="23"/>
      <c r="C67" s="23"/>
      <c r="D67" s="23"/>
      <c r="E67" s="23"/>
      <c r="F67" s="23"/>
      <c r="G67" s="23"/>
      <c r="H67" s="23"/>
      <c r="I67" s="77"/>
      <c r="J67" s="23"/>
      <c r="K67" s="23"/>
      <c r="L67" s="23"/>
      <c r="M67" s="23"/>
      <c r="N67" s="23"/>
      <c r="O67" s="23"/>
      <c r="P67" s="3"/>
      <c r="Q67" s="3"/>
      <c r="R67" s="3"/>
    </row>
    <row r="68" spans="1:18" ht="15.75">
      <c r="A68" s="23"/>
      <c r="B68" s="23"/>
      <c r="C68" s="23"/>
      <c r="D68" s="23"/>
      <c r="E68" s="23"/>
      <c r="F68" s="23"/>
      <c r="G68" s="23"/>
      <c r="H68" s="23"/>
      <c r="I68" s="77"/>
      <c r="J68" s="23"/>
      <c r="K68" s="23"/>
      <c r="L68" s="23"/>
      <c r="M68" s="23"/>
      <c r="N68" s="23"/>
      <c r="O68" s="23"/>
      <c r="P68" s="3"/>
      <c r="Q68" s="3"/>
      <c r="R68" s="3"/>
    </row>
    <row r="69" spans="1:18" ht="15.75">
      <c r="A69" s="23"/>
      <c r="B69" s="23"/>
      <c r="C69" s="23"/>
      <c r="D69" s="23"/>
      <c r="E69" s="23"/>
      <c r="F69" s="23"/>
      <c r="G69" s="23"/>
      <c r="H69" s="23"/>
      <c r="I69" s="77"/>
      <c r="J69" s="23"/>
      <c r="K69" s="23"/>
      <c r="L69" s="23"/>
      <c r="M69" s="23"/>
      <c r="N69" s="23"/>
      <c r="O69" s="23"/>
      <c r="P69" s="3"/>
      <c r="Q69" s="3"/>
      <c r="R69" s="3"/>
    </row>
    <row r="70" spans="1:18" ht="15.75">
      <c r="A70" s="23"/>
      <c r="B70" s="23"/>
      <c r="C70" s="23"/>
      <c r="D70" s="23"/>
      <c r="E70" s="23"/>
      <c r="F70" s="23"/>
      <c r="G70" s="23"/>
      <c r="H70" s="23"/>
      <c r="I70" s="77"/>
      <c r="J70" s="23"/>
      <c r="K70" s="23"/>
      <c r="L70" s="23"/>
      <c r="M70" s="23"/>
      <c r="N70" s="23"/>
      <c r="O70" s="23"/>
      <c r="P70" s="3"/>
      <c r="Q70" s="3"/>
      <c r="R70" s="3"/>
    </row>
    <row r="71" spans="1:18" ht="15.75">
      <c r="A71" s="23"/>
      <c r="B71" s="23"/>
      <c r="C71" s="23"/>
      <c r="D71" s="23"/>
      <c r="E71" s="23"/>
      <c r="F71" s="23"/>
      <c r="G71" s="23"/>
      <c r="H71" s="23"/>
      <c r="I71" s="77"/>
      <c r="J71" s="23"/>
      <c r="K71" s="23"/>
      <c r="L71" s="23"/>
      <c r="M71" s="23"/>
      <c r="N71" s="23"/>
      <c r="O71" s="23"/>
      <c r="P71" s="3"/>
      <c r="Q71" s="3"/>
      <c r="R71" s="3"/>
    </row>
    <row r="72" spans="1:18" ht="15.75">
      <c r="A72" s="23"/>
      <c r="B72" s="23"/>
      <c r="C72" s="23"/>
      <c r="D72" s="23"/>
      <c r="E72" s="23"/>
      <c r="F72" s="23"/>
      <c r="G72" s="23"/>
      <c r="H72" s="23"/>
      <c r="I72" s="77"/>
      <c r="J72" s="23"/>
      <c r="K72" s="23"/>
      <c r="L72" s="23"/>
      <c r="M72" s="23"/>
      <c r="N72" s="23"/>
      <c r="O72" s="23"/>
      <c r="P72" s="3"/>
      <c r="Q72" s="3"/>
      <c r="R72" s="3"/>
    </row>
    <row r="73" spans="1:18" ht="15.75">
      <c r="A73" s="23"/>
      <c r="B73" s="23"/>
      <c r="C73" s="23"/>
      <c r="D73" s="23"/>
      <c r="E73" s="23"/>
      <c r="F73" s="23"/>
      <c r="G73" s="23"/>
      <c r="H73" s="23"/>
      <c r="I73" s="77"/>
      <c r="J73" s="23"/>
      <c r="K73" s="23"/>
      <c r="L73" s="23"/>
      <c r="M73" s="23"/>
      <c r="N73" s="23"/>
      <c r="O73" s="23"/>
      <c r="P73" s="3"/>
      <c r="Q73" s="3"/>
      <c r="R73" s="3"/>
    </row>
    <row r="74" spans="1:18" ht="15.75">
      <c r="A74" s="23"/>
      <c r="B74" s="23"/>
      <c r="C74" s="23"/>
      <c r="D74" s="23"/>
      <c r="E74" s="23"/>
      <c r="F74" s="23"/>
      <c r="G74" s="23"/>
      <c r="H74" s="23"/>
      <c r="I74" s="77"/>
      <c r="J74" s="23"/>
      <c r="K74" s="23"/>
      <c r="L74" s="23"/>
      <c r="M74" s="23"/>
      <c r="N74" s="23"/>
      <c r="O74" s="23"/>
      <c r="P74" s="3"/>
      <c r="Q74" s="3"/>
      <c r="R74" s="3"/>
    </row>
    <row r="75" spans="1:18" ht="15.75">
      <c r="A75" s="23"/>
      <c r="B75" s="23"/>
      <c r="C75" s="23"/>
      <c r="D75" s="23"/>
      <c r="E75" s="23"/>
      <c r="F75" s="23"/>
      <c r="G75" s="23"/>
      <c r="H75" s="23"/>
      <c r="I75" s="77"/>
      <c r="J75" s="23"/>
      <c r="K75" s="23"/>
      <c r="L75" s="23"/>
      <c r="M75" s="23"/>
      <c r="N75" s="23"/>
      <c r="O75" s="23"/>
      <c r="P75" s="3"/>
      <c r="Q75" s="3"/>
      <c r="R75" s="3"/>
    </row>
    <row r="76" spans="1:18" ht="15.75">
      <c r="A76" s="23"/>
      <c r="B76" s="23"/>
      <c r="C76" s="23"/>
      <c r="D76" s="23"/>
      <c r="E76" s="23"/>
      <c r="F76" s="23"/>
      <c r="G76" s="23"/>
      <c r="H76" s="23"/>
      <c r="I76" s="77"/>
      <c r="J76" s="23"/>
      <c r="K76" s="23"/>
      <c r="L76" s="23"/>
      <c r="M76" s="23"/>
      <c r="N76" s="23"/>
      <c r="O76" s="23"/>
      <c r="P76" s="3"/>
      <c r="Q76" s="3"/>
      <c r="R76" s="3"/>
    </row>
    <row r="77" spans="1:18" ht="15.75">
      <c r="A77" s="23"/>
      <c r="B77" s="23"/>
      <c r="C77" s="23"/>
      <c r="D77" s="23"/>
      <c r="E77" s="23"/>
      <c r="F77" s="23"/>
      <c r="G77" s="23"/>
      <c r="H77" s="23"/>
      <c r="I77" s="77"/>
      <c r="J77" s="23"/>
      <c r="K77" s="23"/>
      <c r="L77" s="23"/>
      <c r="M77" s="23"/>
      <c r="N77" s="23"/>
      <c r="O77" s="23"/>
      <c r="P77" s="3"/>
      <c r="Q77" s="3"/>
      <c r="R77" s="3"/>
    </row>
    <row r="78" spans="1:18" ht="15.75">
      <c r="A78" s="23"/>
      <c r="B78" s="23"/>
      <c r="C78" s="23"/>
      <c r="D78" s="23"/>
      <c r="E78" s="23"/>
      <c r="F78" s="23"/>
      <c r="G78" s="23"/>
      <c r="H78" s="23"/>
      <c r="I78" s="77"/>
      <c r="J78" s="23"/>
      <c r="K78" s="23"/>
      <c r="L78" s="23"/>
      <c r="M78" s="23"/>
      <c r="N78" s="23"/>
      <c r="O78" s="23"/>
      <c r="P78" s="3"/>
      <c r="Q78" s="3"/>
      <c r="R78" s="3"/>
    </row>
    <row r="79" spans="1:18" ht="15.75">
      <c r="A79" s="23"/>
      <c r="B79" s="23"/>
      <c r="C79" s="23"/>
      <c r="D79" s="23"/>
      <c r="E79" s="23"/>
      <c r="F79" s="23"/>
      <c r="G79" s="23"/>
      <c r="H79" s="23"/>
      <c r="I79" s="77"/>
      <c r="J79" s="23"/>
      <c r="K79" s="23"/>
      <c r="L79" s="23"/>
      <c r="M79" s="23"/>
      <c r="N79" s="23"/>
      <c r="O79" s="23"/>
      <c r="P79" s="3"/>
      <c r="Q79" s="3"/>
      <c r="R79" s="3"/>
    </row>
    <row r="80" spans="1:18" ht="15.75">
      <c r="A80" s="23"/>
      <c r="B80" s="23"/>
      <c r="C80" s="23"/>
      <c r="D80" s="23"/>
      <c r="E80" s="23"/>
      <c r="F80" s="23"/>
      <c r="G80" s="23"/>
      <c r="H80" s="23"/>
      <c r="I80" s="77"/>
      <c r="J80" s="23"/>
      <c r="K80" s="23"/>
      <c r="L80" s="23"/>
      <c r="M80" s="23"/>
      <c r="N80" s="23"/>
      <c r="O80" s="23"/>
      <c r="P80" s="3"/>
      <c r="Q80" s="3"/>
      <c r="R80" s="3"/>
    </row>
    <row r="81" spans="1:18" ht="15.75">
      <c r="A81" s="23"/>
      <c r="B81" s="23"/>
      <c r="C81" s="23"/>
      <c r="D81" s="23"/>
      <c r="E81" s="23"/>
      <c r="F81" s="23"/>
      <c r="G81" s="23"/>
      <c r="H81" s="23"/>
      <c r="I81" s="77"/>
      <c r="J81" s="23"/>
      <c r="K81" s="23"/>
      <c r="L81" s="23"/>
      <c r="M81" s="23"/>
      <c r="N81" s="23"/>
      <c r="O81" s="23"/>
      <c r="P81" s="3"/>
      <c r="Q81" s="3"/>
      <c r="R81" s="3"/>
    </row>
    <row r="82" spans="1:18" ht="15.75">
      <c r="A82" s="23"/>
      <c r="B82" s="23"/>
      <c r="C82" s="23"/>
      <c r="D82" s="23"/>
      <c r="E82" s="23"/>
      <c r="F82" s="23"/>
      <c r="G82" s="23"/>
      <c r="H82" s="23"/>
      <c r="I82" s="77"/>
      <c r="J82" s="23"/>
      <c r="K82" s="23"/>
      <c r="L82" s="23"/>
      <c r="M82" s="23"/>
      <c r="N82" s="23"/>
      <c r="O82" s="23"/>
      <c r="P82" s="3"/>
      <c r="Q82" s="3"/>
      <c r="R82" s="3"/>
    </row>
    <row r="83" spans="1:18" ht="15.75">
      <c r="A83" s="23"/>
      <c r="B83" s="23"/>
      <c r="C83" s="23"/>
      <c r="D83" s="23"/>
      <c r="E83" s="23"/>
      <c r="F83" s="23"/>
      <c r="G83" s="23"/>
      <c r="H83" s="23"/>
      <c r="I83" s="77"/>
      <c r="J83" s="23"/>
      <c r="K83" s="23"/>
      <c r="L83" s="23"/>
      <c r="M83" s="23"/>
      <c r="N83" s="23"/>
      <c r="O83" s="23"/>
      <c r="P83" s="3"/>
      <c r="Q83" s="3"/>
      <c r="R83" s="3"/>
    </row>
    <row r="84" spans="1:18" ht="15.75">
      <c r="A84" s="23"/>
      <c r="B84" s="23"/>
      <c r="C84" s="23"/>
      <c r="D84" s="23"/>
      <c r="E84" s="23"/>
      <c r="F84" s="23"/>
      <c r="G84" s="23"/>
      <c r="H84" s="23"/>
      <c r="I84" s="77"/>
      <c r="J84" s="23"/>
      <c r="K84" s="23"/>
      <c r="L84" s="23"/>
      <c r="M84" s="23"/>
      <c r="N84" s="23"/>
      <c r="O84" s="23"/>
      <c r="P84" s="3"/>
      <c r="Q84" s="3"/>
      <c r="R84" s="3"/>
    </row>
    <row r="85" spans="1:18" ht="15.75">
      <c r="A85" s="23"/>
      <c r="B85" s="23"/>
      <c r="C85" s="23"/>
      <c r="D85" s="23"/>
      <c r="E85" s="23"/>
      <c r="F85" s="23"/>
      <c r="G85" s="23"/>
      <c r="H85" s="23"/>
      <c r="I85" s="77"/>
      <c r="J85" s="23"/>
      <c r="K85" s="23"/>
      <c r="L85" s="23"/>
      <c r="M85" s="23"/>
      <c r="N85" s="23"/>
      <c r="O85" s="23"/>
      <c r="P85" s="3"/>
      <c r="Q85" s="3"/>
      <c r="R85" s="3"/>
    </row>
    <row r="86" spans="1:18" ht="15.75">
      <c r="A86" s="23"/>
      <c r="B86" s="23"/>
      <c r="C86" s="23"/>
      <c r="D86" s="23"/>
      <c r="E86" s="23"/>
      <c r="F86" s="23"/>
      <c r="G86" s="23"/>
      <c r="H86" s="23"/>
      <c r="I86" s="77"/>
      <c r="J86" s="23"/>
      <c r="K86" s="23"/>
      <c r="L86" s="23"/>
      <c r="M86" s="23"/>
      <c r="N86" s="23"/>
      <c r="O86" s="23"/>
      <c r="P86" s="3"/>
      <c r="Q86" s="3"/>
      <c r="R86" s="3"/>
    </row>
    <row r="87" spans="1:18" ht="15.75">
      <c r="A87" s="23"/>
      <c r="B87" s="23"/>
      <c r="C87" s="23"/>
      <c r="D87" s="23"/>
      <c r="E87" s="23"/>
      <c r="F87" s="23"/>
      <c r="G87" s="23"/>
      <c r="H87" s="23"/>
      <c r="I87" s="77"/>
      <c r="J87" s="23"/>
      <c r="K87" s="23"/>
      <c r="L87" s="23"/>
      <c r="M87" s="23"/>
      <c r="N87" s="23"/>
      <c r="O87" s="23"/>
      <c r="P87" s="3"/>
      <c r="Q87" s="3"/>
      <c r="R87" s="3"/>
    </row>
    <row r="88" spans="1:18" ht="15.75">
      <c r="A88" s="23"/>
      <c r="B88" s="23"/>
      <c r="C88" s="23"/>
      <c r="D88" s="23"/>
      <c r="E88" s="23"/>
      <c r="F88" s="23"/>
      <c r="G88" s="23"/>
      <c r="H88" s="23"/>
      <c r="I88" s="77"/>
      <c r="J88" s="23"/>
      <c r="K88" s="23"/>
      <c r="L88" s="23"/>
      <c r="M88" s="23"/>
      <c r="N88" s="23"/>
      <c r="O88" s="23"/>
      <c r="P88" s="3"/>
      <c r="Q88" s="3"/>
      <c r="R88" s="3"/>
    </row>
    <row r="89" spans="1:18" ht="15.75">
      <c r="A89" s="23"/>
      <c r="B89" s="23"/>
      <c r="C89" s="23"/>
      <c r="D89" s="23"/>
      <c r="E89" s="23"/>
      <c r="F89" s="23"/>
      <c r="G89" s="23"/>
      <c r="H89" s="23"/>
      <c r="I89" s="77"/>
      <c r="J89" s="23"/>
      <c r="K89" s="23"/>
      <c r="L89" s="23"/>
      <c r="M89" s="23"/>
      <c r="N89" s="23"/>
      <c r="O89" s="23"/>
      <c r="P89" s="3"/>
      <c r="Q89" s="3"/>
      <c r="R89" s="3"/>
    </row>
    <row r="90" spans="1:18" ht="15.75">
      <c r="A90" s="23"/>
      <c r="B90" s="23"/>
      <c r="C90" s="23"/>
      <c r="D90" s="23"/>
      <c r="E90" s="23"/>
      <c r="F90" s="23"/>
      <c r="G90" s="23"/>
      <c r="H90" s="23"/>
      <c r="I90" s="77"/>
      <c r="J90" s="23"/>
      <c r="K90" s="23"/>
      <c r="L90" s="23"/>
      <c r="M90" s="23"/>
      <c r="N90" s="23"/>
      <c r="O90" s="23"/>
      <c r="P90" s="3"/>
      <c r="Q90" s="3"/>
      <c r="R90" s="3"/>
    </row>
    <row r="91" spans="1:18" ht="15.75">
      <c r="A91" s="23"/>
      <c r="B91" s="23"/>
      <c r="C91" s="23"/>
      <c r="D91" s="23"/>
      <c r="E91" s="23"/>
      <c r="F91" s="23"/>
      <c r="G91" s="23"/>
      <c r="H91" s="23"/>
      <c r="I91" s="77"/>
      <c r="J91" s="23"/>
      <c r="K91" s="23"/>
      <c r="L91" s="23"/>
      <c r="M91" s="23"/>
      <c r="N91" s="23"/>
      <c r="O91" s="23"/>
      <c r="P91" s="3"/>
      <c r="Q91" s="3"/>
      <c r="R91" s="3"/>
    </row>
    <row r="92" spans="1:18" ht="15.75">
      <c r="A92" s="23"/>
      <c r="B92" s="23"/>
      <c r="C92" s="23"/>
      <c r="D92" s="23"/>
      <c r="E92" s="23"/>
      <c r="F92" s="23"/>
      <c r="G92" s="23"/>
      <c r="H92" s="23"/>
      <c r="I92" s="77"/>
      <c r="J92" s="23"/>
      <c r="K92" s="23"/>
      <c r="L92" s="23"/>
      <c r="M92" s="23"/>
      <c r="N92" s="23"/>
      <c r="O92" s="23"/>
      <c r="P92" s="3"/>
      <c r="Q92" s="3"/>
      <c r="R92" s="3"/>
    </row>
    <row r="93" spans="1:18" ht="15.75">
      <c r="A93" s="23"/>
      <c r="B93" s="23"/>
      <c r="C93" s="23"/>
      <c r="D93" s="23"/>
      <c r="E93" s="23"/>
      <c r="F93" s="23"/>
      <c r="G93" s="23"/>
      <c r="H93" s="23"/>
      <c r="I93" s="77"/>
      <c r="J93" s="23"/>
      <c r="K93" s="23"/>
      <c r="L93" s="23"/>
      <c r="M93" s="23"/>
      <c r="N93" s="23"/>
      <c r="O93" s="23"/>
      <c r="P93" s="3"/>
      <c r="Q93" s="3"/>
      <c r="R93" s="3"/>
    </row>
    <row r="94" spans="1:18" ht="15.75">
      <c r="A94" s="23"/>
      <c r="B94" s="23"/>
      <c r="C94" s="23"/>
      <c r="D94" s="23"/>
      <c r="E94" s="23"/>
      <c r="F94" s="23"/>
      <c r="G94" s="23"/>
      <c r="H94" s="23"/>
      <c r="I94" s="77"/>
      <c r="J94" s="23"/>
      <c r="K94" s="23"/>
      <c r="L94" s="23"/>
      <c r="M94" s="23"/>
      <c r="N94" s="23"/>
      <c r="O94" s="23"/>
      <c r="P94" s="3"/>
      <c r="Q94" s="3"/>
      <c r="R94" s="3"/>
    </row>
    <row r="95" spans="1:18" ht="15.75">
      <c r="A95" s="23"/>
      <c r="B95" s="23"/>
      <c r="C95" s="23"/>
      <c r="D95" s="23"/>
      <c r="E95" s="23"/>
      <c r="F95" s="23"/>
      <c r="G95" s="23"/>
      <c r="H95" s="23"/>
      <c r="I95" s="77"/>
      <c r="J95" s="23"/>
      <c r="K95" s="23"/>
      <c r="L95" s="23"/>
      <c r="M95" s="23"/>
      <c r="N95" s="23"/>
      <c r="O95" s="23"/>
      <c r="P95" s="3"/>
      <c r="Q95" s="3"/>
      <c r="R95" s="3"/>
    </row>
    <row r="96" spans="1:18" ht="15.75">
      <c r="A96" s="3"/>
      <c r="B96" s="3"/>
      <c r="C96" s="3"/>
      <c r="D96" s="3"/>
      <c r="E96" s="3"/>
      <c r="F96" s="3"/>
      <c r="G96" s="3"/>
      <c r="H96" s="3"/>
      <c r="I96" s="79"/>
      <c r="J96" s="3"/>
      <c r="K96" s="3"/>
      <c r="L96" s="3"/>
      <c r="M96" s="3"/>
      <c r="N96" s="3"/>
      <c r="O96" s="3"/>
      <c r="P96" s="3"/>
      <c r="Q96" s="3"/>
      <c r="R96" s="3"/>
    </row>
    <row r="97" spans="1:18" ht="15.75">
      <c r="A97" s="3"/>
      <c r="B97" s="3"/>
      <c r="C97" s="3"/>
      <c r="D97" s="3"/>
      <c r="E97" s="3"/>
      <c r="F97" s="3"/>
      <c r="G97" s="3"/>
      <c r="H97" s="3"/>
      <c r="I97" s="79"/>
      <c r="J97" s="3"/>
      <c r="K97" s="3"/>
      <c r="L97" s="3"/>
      <c r="M97" s="3"/>
      <c r="N97" s="3"/>
      <c r="O97" s="3"/>
      <c r="P97" s="3"/>
      <c r="Q97" s="3"/>
      <c r="R97" s="3"/>
    </row>
    <row r="98" spans="1:18" ht="15.75">
      <c r="A98" s="3"/>
      <c r="B98" s="3"/>
      <c r="C98" s="3"/>
      <c r="D98" s="3"/>
      <c r="E98" s="3"/>
      <c r="F98" s="3"/>
      <c r="G98" s="3"/>
      <c r="H98" s="3"/>
      <c r="I98" s="79"/>
      <c r="J98" s="3"/>
      <c r="K98" s="3"/>
      <c r="L98" s="3"/>
      <c r="M98" s="3"/>
      <c r="N98" s="3"/>
      <c r="O98" s="3"/>
      <c r="P98" s="3"/>
      <c r="Q98" s="3"/>
      <c r="R98" s="3"/>
    </row>
    <row r="99" spans="1:18" ht="15.75">
      <c r="A99" s="3"/>
      <c r="B99" s="3"/>
      <c r="C99" s="3"/>
      <c r="D99" s="3"/>
      <c r="E99" s="3"/>
      <c r="F99" s="3"/>
      <c r="G99" s="3"/>
      <c r="H99" s="3"/>
      <c r="I99" s="79"/>
      <c r="J99" s="3"/>
      <c r="K99" s="3"/>
      <c r="L99" s="3"/>
      <c r="M99" s="3"/>
      <c r="N99" s="3"/>
      <c r="O99" s="3"/>
      <c r="P99" s="3"/>
      <c r="Q99" s="3"/>
      <c r="R99" s="3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79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79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79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75">
      <c r="A103" s="3"/>
      <c r="B103" s="3"/>
      <c r="C103" s="3"/>
      <c r="D103" s="3"/>
      <c r="E103" s="3"/>
      <c r="F103" s="3"/>
      <c r="G103" s="3"/>
      <c r="H103" s="3"/>
      <c r="I103" s="79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75">
      <c r="A104" s="3"/>
      <c r="B104" s="3"/>
      <c r="C104" s="3"/>
      <c r="D104" s="3"/>
      <c r="E104" s="3"/>
      <c r="F104" s="3"/>
      <c r="G104" s="3"/>
      <c r="H104" s="3"/>
      <c r="I104" s="79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75">
      <c r="A105" s="3"/>
      <c r="B105" s="3"/>
      <c r="C105" s="3"/>
      <c r="D105" s="3"/>
      <c r="E105" s="3"/>
      <c r="F105" s="3"/>
      <c r="G105" s="3"/>
      <c r="H105" s="3"/>
      <c r="I105" s="79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>
      <c r="A106" s="3"/>
      <c r="B106" s="3"/>
      <c r="C106" s="3"/>
      <c r="D106" s="3"/>
      <c r="E106" s="3"/>
      <c r="F106" s="3"/>
      <c r="G106" s="3"/>
      <c r="H106" s="3"/>
      <c r="I106" s="79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>
      <c r="A107" s="3"/>
      <c r="B107" s="3"/>
      <c r="C107" s="3"/>
      <c r="D107" s="3"/>
      <c r="E107" s="3"/>
      <c r="F107" s="3"/>
      <c r="G107" s="3"/>
      <c r="H107" s="3"/>
      <c r="I107" s="79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75">
      <c r="A108" s="3"/>
      <c r="B108" s="3"/>
      <c r="C108" s="3"/>
      <c r="D108" s="3"/>
      <c r="E108" s="3"/>
      <c r="F108" s="3"/>
      <c r="G108" s="3"/>
      <c r="H108" s="3"/>
      <c r="I108" s="79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75">
      <c r="A109" s="3"/>
      <c r="B109" s="3"/>
      <c r="C109" s="3"/>
      <c r="D109" s="3"/>
      <c r="E109" s="3"/>
      <c r="F109" s="3"/>
      <c r="G109" s="3"/>
      <c r="H109" s="3"/>
      <c r="I109" s="79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79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75">
      <c r="A111" s="3"/>
      <c r="B111" s="3"/>
      <c r="C111" s="3"/>
      <c r="D111" s="3"/>
      <c r="E111" s="3"/>
      <c r="F111" s="3"/>
      <c r="G111" s="3"/>
      <c r="H111" s="3"/>
      <c r="I111" s="79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75">
      <c r="A112" s="3"/>
      <c r="B112" s="3"/>
      <c r="C112" s="3"/>
      <c r="D112" s="3"/>
      <c r="E112" s="3"/>
      <c r="F112" s="3"/>
      <c r="G112" s="3"/>
      <c r="H112" s="3"/>
      <c r="I112" s="79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75">
      <c r="A113" s="3"/>
      <c r="B113" s="3"/>
      <c r="C113" s="3"/>
      <c r="D113" s="3"/>
      <c r="E113" s="3"/>
      <c r="F113" s="3"/>
      <c r="G113" s="3"/>
      <c r="H113" s="3"/>
      <c r="I113" s="79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79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79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79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75">
      <c r="A117" s="3"/>
      <c r="B117" s="3"/>
      <c r="C117" s="3"/>
      <c r="D117" s="3"/>
      <c r="E117" s="3"/>
      <c r="F117" s="3"/>
      <c r="G117" s="3"/>
      <c r="H117" s="3"/>
      <c r="I117" s="79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75">
      <c r="A118" s="3"/>
      <c r="B118" s="3"/>
      <c r="C118" s="3"/>
      <c r="D118" s="3"/>
      <c r="E118" s="3"/>
      <c r="F118" s="3"/>
      <c r="G118" s="3"/>
      <c r="H118" s="3"/>
      <c r="I118" s="79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75">
      <c r="A119" s="3"/>
      <c r="B119" s="3"/>
      <c r="C119" s="3"/>
      <c r="D119" s="3"/>
      <c r="E119" s="3"/>
      <c r="F119" s="3"/>
      <c r="G119" s="3"/>
      <c r="H119" s="3"/>
      <c r="I119" s="79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>
      <c r="A120" s="3"/>
      <c r="B120" s="3"/>
      <c r="C120" s="3"/>
      <c r="D120" s="3"/>
      <c r="E120" s="3"/>
      <c r="F120" s="3"/>
      <c r="G120" s="3"/>
      <c r="H120" s="3"/>
      <c r="I120" s="79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79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79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79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>
      <c r="A124" s="3"/>
      <c r="B124" s="3"/>
      <c r="C124" s="3"/>
      <c r="D124" s="3"/>
      <c r="E124" s="3"/>
      <c r="F124" s="3"/>
      <c r="G124" s="3"/>
      <c r="H124" s="3"/>
      <c r="I124" s="79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>
      <c r="A125" s="3"/>
      <c r="B125" s="3"/>
      <c r="C125" s="3"/>
      <c r="D125" s="3"/>
      <c r="E125" s="3"/>
      <c r="F125" s="3"/>
      <c r="G125" s="3"/>
      <c r="H125" s="3"/>
      <c r="I125" s="79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>
      <c r="A126" s="3"/>
      <c r="B126" s="3"/>
      <c r="C126" s="3"/>
      <c r="D126" s="3"/>
      <c r="E126" s="3"/>
      <c r="F126" s="3"/>
      <c r="G126" s="3"/>
      <c r="H126" s="3"/>
      <c r="I126" s="79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>
      <c r="A127" s="3"/>
      <c r="B127" s="3"/>
      <c r="C127" s="3"/>
      <c r="D127" s="3"/>
      <c r="E127" s="3"/>
      <c r="F127" s="3"/>
      <c r="G127" s="3"/>
      <c r="H127" s="3"/>
      <c r="I127" s="79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>
      <c r="A128" s="3"/>
      <c r="B128" s="3"/>
      <c r="C128" s="3"/>
      <c r="D128" s="3"/>
      <c r="E128" s="3"/>
      <c r="F128" s="3"/>
      <c r="G128" s="3"/>
      <c r="H128" s="3"/>
      <c r="I128" s="79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79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79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75">
      <c r="A131" s="3"/>
      <c r="B131" s="3"/>
      <c r="C131" s="3"/>
      <c r="D131" s="3"/>
      <c r="E131" s="3"/>
      <c r="F131" s="3"/>
      <c r="G131" s="3"/>
      <c r="H131" s="3"/>
      <c r="I131" s="79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>
      <c r="A132" s="3"/>
      <c r="B132" s="3"/>
      <c r="C132" s="3"/>
      <c r="D132" s="3"/>
      <c r="E132" s="3"/>
      <c r="F132" s="3"/>
      <c r="G132" s="3"/>
      <c r="H132" s="3"/>
      <c r="I132" s="79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>
      <c r="A133" s="3"/>
      <c r="B133" s="3"/>
      <c r="C133" s="3"/>
      <c r="D133" s="3"/>
      <c r="E133" s="3"/>
      <c r="F133" s="3"/>
      <c r="G133" s="3"/>
      <c r="H133" s="3"/>
      <c r="I133" s="79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>
      <c r="A134" s="3"/>
      <c r="B134" s="3"/>
      <c r="C134" s="3"/>
      <c r="D134" s="3"/>
      <c r="E134" s="3"/>
      <c r="F134" s="3"/>
      <c r="G134" s="3"/>
      <c r="H134" s="3"/>
      <c r="I134" s="79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75">
      <c r="A135" s="3"/>
      <c r="B135" s="3"/>
      <c r="C135" s="3"/>
      <c r="D135" s="3"/>
      <c r="E135" s="3"/>
      <c r="F135" s="3"/>
      <c r="G135" s="3"/>
      <c r="H135" s="3"/>
      <c r="I135" s="79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75">
      <c r="A136" s="3"/>
      <c r="B136" s="3"/>
      <c r="C136" s="3"/>
      <c r="D136" s="3"/>
      <c r="E136" s="3"/>
      <c r="F136" s="3"/>
      <c r="G136" s="3"/>
      <c r="H136" s="3"/>
      <c r="I136" s="79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79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>
      <c r="A138" s="3"/>
      <c r="B138" s="3"/>
      <c r="C138" s="3"/>
      <c r="D138" s="3"/>
      <c r="E138" s="3"/>
      <c r="F138" s="3"/>
      <c r="G138" s="3"/>
      <c r="H138" s="3"/>
      <c r="I138" s="79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>
      <c r="A139" s="3"/>
      <c r="B139" s="3"/>
      <c r="C139" s="3"/>
      <c r="D139" s="3"/>
      <c r="E139" s="3"/>
      <c r="F139" s="3"/>
      <c r="G139" s="3"/>
      <c r="H139" s="3"/>
      <c r="I139" s="79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>
      <c r="A140" s="3"/>
      <c r="B140" s="3"/>
      <c r="C140" s="3"/>
      <c r="D140" s="3"/>
      <c r="E140" s="3"/>
      <c r="F140" s="3"/>
      <c r="G140" s="3"/>
      <c r="H140" s="3"/>
      <c r="I140" s="79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>
      <c r="A141" s="3"/>
      <c r="B141" s="3"/>
      <c r="C141" s="3"/>
      <c r="D141" s="3"/>
      <c r="E141" s="3"/>
      <c r="F141" s="3"/>
      <c r="G141" s="3"/>
      <c r="H141" s="3"/>
      <c r="I141" s="79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>
      <c r="A142" s="3"/>
      <c r="B142" s="3"/>
      <c r="C142" s="3"/>
      <c r="D142" s="3"/>
      <c r="E142" s="3"/>
      <c r="F142" s="3"/>
      <c r="G142" s="3"/>
      <c r="H142" s="3"/>
      <c r="I142" s="79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>
      <c r="A143" s="3"/>
      <c r="B143" s="3"/>
      <c r="C143" s="3"/>
      <c r="D143" s="3"/>
      <c r="E143" s="3"/>
      <c r="F143" s="3"/>
      <c r="G143" s="3"/>
      <c r="H143" s="3"/>
      <c r="I143" s="79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>
      <c r="A144" s="3"/>
      <c r="B144" s="3"/>
      <c r="C144" s="3"/>
      <c r="D144" s="3"/>
      <c r="E144" s="3"/>
      <c r="F144" s="3"/>
      <c r="G144" s="3"/>
      <c r="H144" s="3"/>
      <c r="I144" s="79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79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79"/>
      <c r="J146" s="3"/>
      <c r="K146" s="3"/>
      <c r="L146" s="3"/>
      <c r="M146" s="3"/>
      <c r="N146" s="3"/>
      <c r="O146" s="3"/>
      <c r="P146" s="3"/>
      <c r="Q146" s="3"/>
      <c r="R146" s="3"/>
    </row>
  </sheetData>
  <sheetProtection selectLockedCells="1" selectUnlockedCells="1"/>
  <mergeCells count="1">
    <mergeCell ref="A2:M2"/>
  </mergeCells>
  <printOptions/>
  <pageMargins left="0.2798611111111111" right="0.24027777777777778" top="0.5972222222222222" bottom="0.4895833333333333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F7" sqref="F7:G7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7.57421875" style="0" customWidth="1"/>
    <col min="4" max="4" width="11.00390625" style="0" customWidth="1"/>
    <col min="5" max="5" width="8.57421875" style="0" customWidth="1"/>
    <col min="8" max="8" width="10.140625" style="0" customWidth="1"/>
    <col min="9" max="9" width="11.140625" style="0" customWidth="1"/>
    <col min="10" max="10" width="11.00390625" style="0" customWidth="1"/>
    <col min="11" max="11" width="16.00390625" style="0" customWidth="1"/>
  </cols>
  <sheetData>
    <row r="2" ht="12.75">
      <c r="J2" t="s">
        <v>186</v>
      </c>
    </row>
    <row r="3" spans="1:11" ht="23.25">
      <c r="A3" s="154"/>
      <c r="B3" s="154"/>
      <c r="C3" s="154"/>
      <c r="D3" s="154"/>
      <c r="E3" s="19" t="s">
        <v>185</v>
      </c>
      <c r="F3" s="19"/>
      <c r="G3" s="19"/>
      <c r="H3" s="19"/>
      <c r="I3" s="19"/>
      <c r="J3" s="19"/>
      <c r="K3" s="19"/>
    </row>
    <row r="6" spans="1:11" ht="63">
      <c r="A6" s="5" t="s">
        <v>1</v>
      </c>
      <c r="B6" s="5" t="s">
        <v>76</v>
      </c>
      <c r="C6" s="5" t="s">
        <v>4</v>
      </c>
      <c r="D6" s="6" t="s">
        <v>182</v>
      </c>
      <c r="E6" s="5" t="s">
        <v>5</v>
      </c>
      <c r="F6" s="6" t="s">
        <v>6</v>
      </c>
      <c r="G6" s="5" t="s">
        <v>7</v>
      </c>
      <c r="H6" s="6" t="s">
        <v>8</v>
      </c>
      <c r="I6" s="6" t="s">
        <v>9</v>
      </c>
      <c r="J6" s="6" t="s">
        <v>10</v>
      </c>
      <c r="K6" s="5" t="s">
        <v>11</v>
      </c>
    </row>
    <row r="7" spans="1:11" ht="87.75" customHeight="1">
      <c r="A7" s="5">
        <v>1</v>
      </c>
      <c r="B7" s="10" t="s">
        <v>183</v>
      </c>
      <c r="C7" s="10" t="s">
        <v>13</v>
      </c>
      <c r="D7" s="10"/>
      <c r="E7" s="10">
        <v>400</v>
      </c>
      <c r="F7" s="8"/>
      <c r="G7" s="74"/>
      <c r="H7" s="8">
        <f>F7*G7+F7</f>
        <v>0</v>
      </c>
      <c r="I7" s="8">
        <f>F7*E7</f>
        <v>0</v>
      </c>
      <c r="J7" s="8">
        <f>I7*G7+I7</f>
        <v>0</v>
      </c>
      <c r="K7" s="7" t="s">
        <v>184</v>
      </c>
    </row>
    <row r="8" spans="1:11" ht="15.75">
      <c r="A8" s="7"/>
      <c r="B8" s="16" t="s">
        <v>18</v>
      </c>
      <c r="C8" s="11"/>
      <c r="D8" s="11"/>
      <c r="E8" s="11"/>
      <c r="F8" s="11"/>
      <c r="G8" s="11"/>
      <c r="H8" s="11"/>
      <c r="I8" s="12">
        <f>SUM(I7)</f>
        <v>0</v>
      </c>
      <c r="J8" s="12">
        <f>SUM(J7)</f>
        <v>0</v>
      </c>
      <c r="K8" s="13"/>
    </row>
    <row r="9" spans="1:11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8:9" ht="12.75">
      <c r="H10" t="s">
        <v>114</v>
      </c>
      <c r="I10" s="26">
        <f>J8-I8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5" sqref="F5:G5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6.7109375" style="0" customWidth="1"/>
    <col min="4" max="4" width="11.140625" style="0" customWidth="1"/>
    <col min="5" max="5" width="7.8515625" style="0" customWidth="1"/>
    <col min="7" max="7" width="7.8515625" style="0" customWidth="1"/>
    <col min="8" max="8" width="12.140625" style="0" customWidth="1"/>
    <col min="9" max="9" width="10.8515625" style="0" customWidth="1"/>
    <col min="10" max="10" width="11.421875" style="0" customWidth="1"/>
    <col min="11" max="11" width="14.421875" style="0" customWidth="1"/>
  </cols>
  <sheetData>
    <row r="1" ht="12.75">
      <c r="J1" t="s">
        <v>192</v>
      </c>
    </row>
    <row r="2" spans="1:11" ht="22.5">
      <c r="A2" s="221" t="s">
        <v>191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77.25" customHeight="1">
      <c r="A4" s="6" t="s">
        <v>1</v>
      </c>
      <c r="B4" s="6" t="s">
        <v>76</v>
      </c>
      <c r="C4" s="6" t="s">
        <v>4</v>
      </c>
      <c r="D4" s="6" t="s">
        <v>154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59.25" customHeight="1">
      <c r="A5" s="6">
        <v>1</v>
      </c>
      <c r="B5" s="64" t="s">
        <v>187</v>
      </c>
      <c r="C5" s="156" t="s">
        <v>13</v>
      </c>
      <c r="D5" s="156"/>
      <c r="E5" s="64">
        <v>60</v>
      </c>
      <c r="F5" s="146"/>
      <c r="G5" s="149"/>
      <c r="H5" s="141">
        <f>F5*G5+F5</f>
        <v>0</v>
      </c>
      <c r="I5" s="141">
        <f>F5*E5</f>
        <v>0</v>
      </c>
      <c r="J5" s="146">
        <f>I5*G5+I5</f>
        <v>0</v>
      </c>
      <c r="K5" s="64" t="s">
        <v>152</v>
      </c>
    </row>
    <row r="6" spans="1:11" ht="90.75" customHeight="1">
      <c r="A6" s="6">
        <v>2</v>
      </c>
      <c r="B6" s="64" t="s">
        <v>188</v>
      </c>
      <c r="C6" s="156" t="s">
        <v>13</v>
      </c>
      <c r="D6" s="156"/>
      <c r="E6" s="64">
        <v>300</v>
      </c>
      <c r="F6" s="146"/>
      <c r="G6" s="149"/>
      <c r="H6" s="141">
        <f>F6*G6+F6</f>
        <v>0</v>
      </c>
      <c r="I6" s="141">
        <f>F6*E6</f>
        <v>0</v>
      </c>
      <c r="J6" s="146">
        <f>I6*G6+I6</f>
        <v>0</v>
      </c>
      <c r="K6" s="64" t="s">
        <v>189</v>
      </c>
    </row>
    <row r="7" spans="1:11" ht="132" customHeight="1">
      <c r="A7" s="157">
        <v>3</v>
      </c>
      <c r="B7" s="10" t="s">
        <v>190</v>
      </c>
      <c r="C7" s="10"/>
      <c r="D7" s="10"/>
      <c r="E7" s="10">
        <v>50</v>
      </c>
      <c r="F7" s="141"/>
      <c r="G7" s="143"/>
      <c r="H7" s="141">
        <f>F7*G7+F7</f>
        <v>0</v>
      </c>
      <c r="I7" s="141">
        <f>F7*E7</f>
        <v>0</v>
      </c>
      <c r="J7" s="146">
        <f>I7*G7+I7</f>
        <v>0</v>
      </c>
      <c r="K7" s="10" t="s">
        <v>152</v>
      </c>
    </row>
    <row r="8" spans="1:11" ht="15.75">
      <c r="A8" s="10"/>
      <c r="B8" s="132" t="s">
        <v>18</v>
      </c>
      <c r="C8" s="43"/>
      <c r="D8" s="43"/>
      <c r="E8" s="43"/>
      <c r="F8" s="43"/>
      <c r="G8" s="43"/>
      <c r="H8" s="43"/>
      <c r="I8" s="141">
        <f>SUM(I5:I7)</f>
        <v>0</v>
      </c>
      <c r="J8" s="141">
        <f>SUM(J5:J7)</f>
        <v>0</v>
      </c>
      <c r="K8" s="148"/>
    </row>
    <row r="10" spans="8:9" ht="12.75">
      <c r="H10" t="s">
        <v>114</v>
      </c>
      <c r="I10" s="26">
        <f>J8-I8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5">
      <selection activeCell="B8" sqref="B8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7.140625" style="0" customWidth="1"/>
    <col min="4" max="4" width="10.7109375" style="0" customWidth="1"/>
    <col min="6" max="6" width="9.57421875" style="0" customWidth="1"/>
    <col min="7" max="7" width="7.57421875" style="78" customWidth="1"/>
    <col min="8" max="8" width="11.57421875" style="0" customWidth="1"/>
    <col min="9" max="9" width="11.140625" style="0" customWidth="1"/>
    <col min="10" max="10" width="10.8515625" style="0" customWidth="1"/>
    <col min="11" max="11" width="14.7109375" style="0" customWidth="1"/>
  </cols>
  <sheetData>
    <row r="1" spans="1:11" ht="15.75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</row>
    <row r="2" spans="1:11" ht="15.75">
      <c r="A2" s="3"/>
      <c r="B2" s="3"/>
      <c r="C2" s="3"/>
      <c r="D2" s="3"/>
      <c r="E2" s="3"/>
      <c r="F2" s="3"/>
      <c r="G2" s="79"/>
      <c r="H2" s="3"/>
      <c r="I2" s="3"/>
      <c r="J2" s="3" t="s">
        <v>199</v>
      </c>
      <c r="K2" s="3"/>
    </row>
    <row r="3" spans="1:11" ht="22.5" customHeight="1">
      <c r="A3" s="3"/>
      <c r="B3" s="3"/>
      <c r="C3" s="3"/>
      <c r="D3" s="3"/>
      <c r="E3" s="3"/>
      <c r="F3" s="3"/>
      <c r="G3" s="79"/>
      <c r="H3" s="3"/>
      <c r="I3" s="3"/>
      <c r="J3" s="3"/>
      <c r="K3" s="3"/>
    </row>
    <row r="4" spans="1:11" ht="22.5">
      <c r="A4" s="214" t="s">
        <v>198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5.75">
      <c r="A5" s="3"/>
      <c r="B5" s="3"/>
      <c r="C5" s="3"/>
      <c r="D5" s="3"/>
      <c r="E5" s="3"/>
      <c r="F5" s="3"/>
      <c r="G5" s="79"/>
      <c r="H5" s="3"/>
      <c r="I5" s="3"/>
      <c r="J5" s="3"/>
      <c r="K5" s="3"/>
    </row>
    <row r="6" spans="1:11" ht="86.25" customHeight="1">
      <c r="A6" s="7" t="s">
        <v>1</v>
      </c>
      <c r="B6" s="5" t="s">
        <v>76</v>
      </c>
      <c r="C6" s="5" t="s">
        <v>4</v>
      </c>
      <c r="D6" s="6" t="s">
        <v>154</v>
      </c>
      <c r="E6" s="5" t="s">
        <v>5</v>
      </c>
      <c r="F6" s="6" t="s">
        <v>6</v>
      </c>
      <c r="G6" s="80" t="s">
        <v>7</v>
      </c>
      <c r="H6" s="6" t="s">
        <v>8</v>
      </c>
      <c r="I6" s="158" t="s">
        <v>9</v>
      </c>
      <c r="J6" s="6" t="s">
        <v>10</v>
      </c>
      <c r="K6" s="205" t="s">
        <v>11</v>
      </c>
    </row>
    <row r="7" spans="1:11" ht="258.75" customHeight="1">
      <c r="A7" s="5">
        <v>1</v>
      </c>
      <c r="B7" s="159" t="s">
        <v>193</v>
      </c>
      <c r="C7" s="5" t="s">
        <v>13</v>
      </c>
      <c r="D7" s="5"/>
      <c r="E7" s="7">
        <v>350</v>
      </c>
      <c r="F7" s="8"/>
      <c r="G7" s="74"/>
      <c r="H7" s="8">
        <f>F7*G7+F7</f>
        <v>0</v>
      </c>
      <c r="I7" s="206">
        <f>F7*E7+F7</f>
        <v>0</v>
      </c>
      <c r="J7" s="8">
        <f>I7*G7+I7</f>
        <v>0</v>
      </c>
      <c r="K7" s="13" t="s">
        <v>194</v>
      </c>
    </row>
    <row r="8" spans="1:11" ht="409.5" customHeight="1">
      <c r="A8" s="5">
        <v>2</v>
      </c>
      <c r="B8" s="159" t="s">
        <v>247</v>
      </c>
      <c r="C8" s="5" t="s">
        <v>13</v>
      </c>
      <c r="D8" s="5"/>
      <c r="E8" s="7">
        <v>10000</v>
      </c>
      <c r="F8" s="8"/>
      <c r="G8" s="74"/>
      <c r="H8" s="8">
        <f>F8*G8+F8</f>
        <v>0</v>
      </c>
      <c r="I8" s="206">
        <f>F8*E8+F8</f>
        <v>0</v>
      </c>
      <c r="J8" s="8">
        <f>I8*G8+I8</f>
        <v>0</v>
      </c>
      <c r="K8" s="13" t="s">
        <v>194</v>
      </c>
    </row>
    <row r="9" spans="1:11" ht="52.5" customHeight="1">
      <c r="A9" s="5">
        <v>3</v>
      </c>
      <c r="B9" s="160" t="s">
        <v>195</v>
      </c>
      <c r="C9" s="6" t="s">
        <v>13</v>
      </c>
      <c r="D9" s="6"/>
      <c r="E9" s="7">
        <v>9000</v>
      </c>
      <c r="F9" s="8"/>
      <c r="G9" s="74"/>
      <c r="H9" s="8">
        <f>F9*G9+F9</f>
        <v>0</v>
      </c>
      <c r="I9" s="206">
        <f>F9*E9+F9</f>
        <v>0</v>
      </c>
      <c r="J9" s="8">
        <f>I9*G9+I9</f>
        <v>0</v>
      </c>
      <c r="K9" s="13" t="s">
        <v>152</v>
      </c>
    </row>
    <row r="10" spans="1:11" ht="87.75" customHeight="1">
      <c r="A10" s="5">
        <v>4</v>
      </c>
      <c r="B10" s="161" t="s">
        <v>196</v>
      </c>
      <c r="C10" s="65" t="s">
        <v>13</v>
      </c>
      <c r="D10" s="65"/>
      <c r="E10" s="162">
        <v>900</v>
      </c>
      <c r="F10" s="144"/>
      <c r="G10" s="83"/>
      <c r="H10" s="8">
        <f>F10*G10+F10</f>
        <v>0</v>
      </c>
      <c r="I10" s="211">
        <f>F10*E10+F10</f>
        <v>0</v>
      </c>
      <c r="J10" s="170">
        <f>I10*G10+I10</f>
        <v>0</v>
      </c>
      <c r="K10" s="163" t="s">
        <v>197</v>
      </c>
    </row>
    <row r="11" spans="1:11" ht="15.75">
      <c r="A11" s="5"/>
      <c r="B11" s="16" t="s">
        <v>18</v>
      </c>
      <c r="C11" s="207"/>
      <c r="D11" s="207"/>
      <c r="E11" s="11"/>
      <c r="F11" s="12"/>
      <c r="G11" s="76"/>
      <c r="H11" s="11"/>
      <c r="I11" s="212">
        <f>SUM(I7:I10)</f>
        <v>0</v>
      </c>
      <c r="J11" s="212">
        <f>SUM(J7:J10)</f>
        <v>0</v>
      </c>
      <c r="K11" s="13"/>
    </row>
    <row r="12" spans="1:11" ht="15.75">
      <c r="A12" s="208"/>
      <c r="B12" s="155"/>
      <c r="C12" s="208"/>
      <c r="D12" s="208"/>
      <c r="E12" s="155"/>
      <c r="F12" s="209"/>
      <c r="G12" s="210"/>
      <c r="H12" s="155"/>
      <c r="I12" s="24"/>
      <c r="J12" s="23"/>
      <c r="K12" s="155"/>
    </row>
    <row r="13" spans="1:11" ht="15.75">
      <c r="A13" s="40"/>
      <c r="B13" s="23"/>
      <c r="C13" s="40"/>
      <c r="D13" s="40"/>
      <c r="E13" s="23"/>
      <c r="F13" s="24"/>
      <c r="G13" s="77"/>
      <c r="H13" s="23" t="s">
        <v>114</v>
      </c>
      <c r="I13" s="24">
        <f>J11-I11</f>
        <v>0</v>
      </c>
      <c r="J13" s="23"/>
      <c r="K13" s="23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5" sqref="K5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7.421875" style="0" customWidth="1"/>
    <col min="4" max="4" width="12.421875" style="0" customWidth="1"/>
    <col min="6" max="6" width="10.28125" style="0" customWidth="1"/>
    <col min="7" max="7" width="7.8515625" style="0" customWidth="1"/>
    <col min="8" max="8" width="10.421875" style="0" customWidth="1"/>
    <col min="9" max="9" width="11.28125" style="0" customWidth="1"/>
    <col min="10" max="10" width="12.140625" style="0" customWidth="1"/>
    <col min="11" max="11" width="15.140625" style="0" customWidth="1"/>
  </cols>
  <sheetData>
    <row r="1" spans="1:11" ht="15.75">
      <c r="A1" s="166"/>
      <c r="B1" s="166"/>
      <c r="C1" s="166"/>
      <c r="D1" s="166"/>
      <c r="E1" s="166"/>
      <c r="F1" s="166"/>
      <c r="G1" s="166"/>
      <c r="H1" s="166"/>
      <c r="I1" s="166"/>
      <c r="J1" s="166" t="s">
        <v>203</v>
      </c>
      <c r="K1" s="166"/>
    </row>
    <row r="2" spans="1:11" ht="22.5">
      <c r="A2" s="216" t="s">
        <v>202</v>
      </c>
      <c r="B2" s="216"/>
      <c r="C2" s="216"/>
      <c r="D2" s="216"/>
      <c r="E2" s="216"/>
      <c r="F2" s="216"/>
      <c r="G2" s="216"/>
      <c r="H2" s="216"/>
      <c r="I2" s="216"/>
      <c r="J2" s="216"/>
      <c r="K2" s="166"/>
    </row>
    <row r="3" spans="1:11" ht="15.7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63">
      <c r="A4" s="65" t="s">
        <v>1</v>
      </c>
      <c r="B4" s="65" t="s">
        <v>76</v>
      </c>
      <c r="C4" s="65" t="s">
        <v>4</v>
      </c>
      <c r="D4" s="156" t="s">
        <v>154</v>
      </c>
      <c r="E4" s="65" t="s">
        <v>5</v>
      </c>
      <c r="F4" s="156" t="s">
        <v>6</v>
      </c>
      <c r="G4" s="68" t="s">
        <v>7</v>
      </c>
      <c r="H4" s="156" t="s">
        <v>8</v>
      </c>
      <c r="I4" s="156" t="s">
        <v>9</v>
      </c>
      <c r="J4" s="156" t="s">
        <v>10</v>
      </c>
      <c r="K4" s="156" t="s">
        <v>11</v>
      </c>
    </row>
    <row r="5" spans="1:11" ht="117.75" customHeight="1">
      <c r="A5" s="167">
        <v>1</v>
      </c>
      <c r="B5" s="147" t="s">
        <v>200</v>
      </c>
      <c r="C5" s="168" t="s">
        <v>13</v>
      </c>
      <c r="D5" s="168"/>
      <c r="E5" s="169">
        <v>10000</v>
      </c>
      <c r="F5" s="170"/>
      <c r="G5" s="171"/>
      <c r="H5" s="170">
        <f>F5*G5+F5</f>
        <v>0</v>
      </c>
      <c r="I5" s="172">
        <f>F5*E5</f>
        <v>0</v>
      </c>
      <c r="J5" s="172">
        <f>I5*G5+I5</f>
        <v>0</v>
      </c>
      <c r="K5" s="68" t="s">
        <v>201</v>
      </c>
    </row>
    <row r="6" spans="1:11" ht="15.75">
      <c r="A6" s="7"/>
      <c r="B6" s="16" t="s">
        <v>18</v>
      </c>
      <c r="C6" s="11"/>
      <c r="D6" s="11"/>
      <c r="E6" s="11"/>
      <c r="F6" s="11"/>
      <c r="G6" s="11"/>
      <c r="H6" s="11"/>
      <c r="I6" s="173">
        <f>SUM(I5)</f>
        <v>0</v>
      </c>
      <c r="J6" s="173">
        <f>SUM(J5)</f>
        <v>0</v>
      </c>
      <c r="K6" s="163"/>
    </row>
    <row r="8" spans="8:9" ht="12.75">
      <c r="H8" t="s">
        <v>114</v>
      </c>
      <c r="I8" s="26">
        <f>J6-I6</f>
        <v>0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7">
      <selection activeCell="K9" sqref="K9"/>
    </sheetView>
  </sheetViews>
  <sheetFormatPr defaultColWidth="9.140625" defaultRowHeight="12.75"/>
  <cols>
    <col min="1" max="1" width="6.28125" style="0" customWidth="1"/>
    <col min="2" max="2" width="26.57421875" style="0" customWidth="1"/>
    <col min="3" max="3" width="7.00390625" style="0" customWidth="1"/>
    <col min="4" max="4" width="11.7109375" style="0" customWidth="1"/>
    <col min="7" max="7" width="9.140625" style="78" customWidth="1"/>
    <col min="8" max="8" width="11.00390625" style="0" customWidth="1"/>
    <col min="9" max="9" width="11.140625" style="0" customWidth="1"/>
    <col min="10" max="10" width="11.57421875" style="0" customWidth="1"/>
    <col min="11" max="11" width="15.421875" style="0" customWidth="1"/>
  </cols>
  <sheetData>
    <row r="1" spans="1:11" ht="15.75">
      <c r="A1" s="166"/>
      <c r="B1" s="166"/>
      <c r="C1" s="166"/>
      <c r="D1" s="166"/>
      <c r="E1" s="166"/>
      <c r="F1" s="166"/>
      <c r="G1" s="176"/>
      <c r="H1" s="166"/>
      <c r="I1" s="166"/>
      <c r="J1" s="166"/>
      <c r="K1" s="166"/>
    </row>
    <row r="2" spans="1:11" ht="15.75">
      <c r="A2" s="166"/>
      <c r="B2" s="166"/>
      <c r="C2" s="166"/>
      <c r="D2" s="166"/>
      <c r="E2" s="166"/>
      <c r="F2" s="166"/>
      <c r="G2" s="176"/>
      <c r="H2" s="166"/>
      <c r="I2" s="166"/>
      <c r="J2" s="166" t="s">
        <v>211</v>
      </c>
      <c r="K2" s="166"/>
    </row>
    <row r="3" spans="1:11" ht="22.5">
      <c r="A3" s="216" t="s">
        <v>210</v>
      </c>
      <c r="B3" s="216"/>
      <c r="C3" s="216"/>
      <c r="D3" s="216"/>
      <c r="E3" s="216"/>
      <c r="F3" s="216"/>
      <c r="G3" s="216"/>
      <c r="H3" s="216"/>
      <c r="I3" s="216"/>
      <c r="J3" s="216"/>
      <c r="K3" s="166"/>
    </row>
    <row r="4" spans="1:11" ht="15.75">
      <c r="A4" s="166"/>
      <c r="B4" s="166"/>
      <c r="C4" s="166"/>
      <c r="D4" s="166"/>
      <c r="E4" s="166"/>
      <c r="F4" s="166"/>
      <c r="G4" s="176"/>
      <c r="H4" s="166"/>
      <c r="I4" s="166"/>
      <c r="J4" s="166"/>
      <c r="K4" s="166"/>
    </row>
    <row r="5" spans="1:11" ht="76.5" customHeight="1">
      <c r="A5" s="65" t="s">
        <v>1</v>
      </c>
      <c r="B5" s="65" t="s">
        <v>76</v>
      </c>
      <c r="C5" s="65" t="s">
        <v>4</v>
      </c>
      <c r="D5" s="156" t="s">
        <v>154</v>
      </c>
      <c r="E5" s="65" t="s">
        <v>5</v>
      </c>
      <c r="F5" s="156" t="s">
        <v>6</v>
      </c>
      <c r="G5" s="177" t="s">
        <v>7</v>
      </c>
      <c r="H5" s="156" t="s">
        <v>8</v>
      </c>
      <c r="I5" s="156" t="s">
        <v>9</v>
      </c>
      <c r="J5" s="156" t="s">
        <v>10</v>
      </c>
      <c r="K5" s="156" t="s">
        <v>11</v>
      </c>
    </row>
    <row r="6" spans="1:11" ht="118.5" customHeight="1">
      <c r="A6" s="65">
        <v>1</v>
      </c>
      <c r="B6" s="64" t="s">
        <v>204</v>
      </c>
      <c r="C6" s="65" t="s">
        <v>13</v>
      </c>
      <c r="D6" s="65"/>
      <c r="E6" s="68">
        <v>100</v>
      </c>
      <c r="F6" s="144"/>
      <c r="G6" s="145"/>
      <c r="H6" s="144">
        <f>F6*G6+F6</f>
        <v>0</v>
      </c>
      <c r="I6" s="144">
        <f>F6*E6</f>
        <v>0</v>
      </c>
      <c r="J6" s="144">
        <f>I6*G6+I6</f>
        <v>0</v>
      </c>
      <c r="K6" s="68" t="s">
        <v>205</v>
      </c>
    </row>
    <row r="7" spans="1:11" ht="50.25" customHeight="1">
      <c r="A7" s="65">
        <v>2</v>
      </c>
      <c r="B7" s="64" t="s">
        <v>206</v>
      </c>
      <c r="C7" s="65" t="s">
        <v>13</v>
      </c>
      <c r="D7" s="65"/>
      <c r="E7" s="68">
        <v>30</v>
      </c>
      <c r="F7" s="144"/>
      <c r="G7" s="145"/>
      <c r="H7" s="144">
        <f>F7*G7+F7</f>
        <v>0</v>
      </c>
      <c r="I7" s="144">
        <f>F7*E7</f>
        <v>0</v>
      </c>
      <c r="J7" s="144">
        <f>I7*G7+I7</f>
        <v>0</v>
      </c>
      <c r="K7" s="68" t="s">
        <v>207</v>
      </c>
    </row>
    <row r="8" spans="1:11" ht="58.5" customHeight="1">
      <c r="A8" s="65">
        <v>3</v>
      </c>
      <c r="B8" s="64" t="s">
        <v>208</v>
      </c>
      <c r="C8" s="65" t="s">
        <v>13</v>
      </c>
      <c r="D8" s="65"/>
      <c r="E8" s="68">
        <v>400</v>
      </c>
      <c r="F8" s="144"/>
      <c r="G8" s="145"/>
      <c r="H8" s="144">
        <f>F8*G8+F8</f>
        <v>0</v>
      </c>
      <c r="I8" s="144">
        <f>F8*E8</f>
        <v>0</v>
      </c>
      <c r="J8" s="144">
        <f>I8*G8+I8</f>
        <v>0</v>
      </c>
      <c r="K8" s="68" t="s">
        <v>207</v>
      </c>
    </row>
    <row r="9" spans="1:11" ht="144.75" customHeight="1">
      <c r="A9" s="65">
        <v>4</v>
      </c>
      <c r="B9" s="159" t="s">
        <v>209</v>
      </c>
      <c r="C9" s="65" t="s">
        <v>13</v>
      </c>
      <c r="D9" s="65"/>
      <c r="E9" s="162">
        <v>1000</v>
      </c>
      <c r="F9" s="144"/>
      <c r="G9" s="83"/>
      <c r="H9" s="144">
        <f>F9*G9+F9</f>
        <v>0</v>
      </c>
      <c r="I9" s="172">
        <f>F9*E9</f>
        <v>0</v>
      </c>
      <c r="J9" s="172">
        <f>I9*G9+I9</f>
        <v>0</v>
      </c>
      <c r="K9" s="163" t="s">
        <v>197</v>
      </c>
    </row>
    <row r="10" spans="1:11" ht="15.75">
      <c r="A10" s="68"/>
      <c r="B10" s="174" t="s">
        <v>18</v>
      </c>
      <c r="C10" s="175"/>
      <c r="D10" s="175"/>
      <c r="E10" s="175"/>
      <c r="F10" s="175"/>
      <c r="G10" s="178"/>
      <c r="H10" s="175"/>
      <c r="I10" s="173">
        <f>SUM(I6:I9)</f>
        <v>0</v>
      </c>
      <c r="J10" s="173">
        <f>SUM(J6:J9)</f>
        <v>0</v>
      </c>
      <c r="K10" s="163"/>
    </row>
    <row r="12" spans="8:9" ht="12.75">
      <c r="H12" t="s">
        <v>114</v>
      </c>
      <c r="I12" s="26">
        <f>J10-I10</f>
        <v>0</v>
      </c>
    </row>
  </sheetData>
  <mergeCells count="1">
    <mergeCell ref="A3:J3"/>
  </mergeCells>
  <printOptions/>
  <pageMargins left="0.75" right="0.75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0">
      <selection activeCell="K10" sqref="K10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6.00390625" style="0" customWidth="1"/>
    <col min="4" max="4" width="11.8515625" style="0" customWidth="1"/>
    <col min="5" max="5" width="8.421875" style="0" customWidth="1"/>
    <col min="7" max="7" width="9.140625" style="78" customWidth="1"/>
    <col min="8" max="8" width="11.57421875" style="0" customWidth="1"/>
    <col min="9" max="9" width="10.8515625" style="0" customWidth="1"/>
    <col min="10" max="10" width="10.57421875" style="0" customWidth="1"/>
    <col min="11" max="11" width="15.7109375" style="0" customWidth="1"/>
  </cols>
  <sheetData>
    <row r="1" ht="12.75">
      <c r="J1" t="s">
        <v>223</v>
      </c>
    </row>
    <row r="2" spans="1:11" ht="22.5">
      <c r="A2" s="222" t="s">
        <v>222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63">
      <c r="A3" s="5" t="s">
        <v>1</v>
      </c>
      <c r="B3" s="5" t="s">
        <v>76</v>
      </c>
      <c r="C3" s="5" t="s">
        <v>4</v>
      </c>
      <c r="D3" s="6" t="s">
        <v>154</v>
      </c>
      <c r="E3" s="5" t="s">
        <v>5</v>
      </c>
      <c r="F3" s="6" t="s">
        <v>6</v>
      </c>
      <c r="G3" s="80" t="s">
        <v>7</v>
      </c>
      <c r="H3" s="6" t="s">
        <v>8</v>
      </c>
      <c r="I3" s="6" t="s">
        <v>9</v>
      </c>
      <c r="J3" s="6" t="s">
        <v>10</v>
      </c>
      <c r="K3" s="5" t="s">
        <v>11</v>
      </c>
    </row>
    <row r="4" spans="1:11" ht="78" customHeight="1">
      <c r="A4" s="7">
        <v>1</v>
      </c>
      <c r="B4" s="10" t="s">
        <v>212</v>
      </c>
      <c r="C4" s="7" t="s">
        <v>13</v>
      </c>
      <c r="D4" s="7"/>
      <c r="E4" s="7">
        <v>35</v>
      </c>
      <c r="F4" s="8"/>
      <c r="G4" s="74"/>
      <c r="H4" s="8">
        <f>F4*G4+F4</f>
        <v>0</v>
      </c>
      <c r="I4" s="8">
        <f>F4*E4</f>
        <v>0</v>
      </c>
      <c r="J4" s="8">
        <f>I4*G4+I4</f>
        <v>0</v>
      </c>
      <c r="K4" s="7" t="s">
        <v>166</v>
      </c>
    </row>
    <row r="5" spans="1:11" ht="69" customHeight="1">
      <c r="A5" s="7">
        <v>2</v>
      </c>
      <c r="B5" s="10" t="s">
        <v>213</v>
      </c>
      <c r="C5" s="7" t="s">
        <v>13</v>
      </c>
      <c r="D5" s="7"/>
      <c r="E5" s="7">
        <v>250</v>
      </c>
      <c r="F5" s="8"/>
      <c r="G5" s="74"/>
      <c r="H5" s="8">
        <f aca="true" t="shared" si="0" ref="H5:H11">F5*G5+F5</f>
        <v>0</v>
      </c>
      <c r="I5" s="8">
        <f aca="true" t="shared" si="1" ref="I5:I11">F5*E5</f>
        <v>0</v>
      </c>
      <c r="J5" s="8">
        <f aca="true" t="shared" si="2" ref="J5:J11">I5*G5+I5</f>
        <v>0</v>
      </c>
      <c r="K5" s="7" t="s">
        <v>166</v>
      </c>
    </row>
    <row r="6" spans="1:11" ht="45.75" customHeight="1">
      <c r="A6" s="7">
        <v>3</v>
      </c>
      <c r="B6" s="10" t="s">
        <v>214</v>
      </c>
      <c r="C6" s="7" t="s">
        <v>13</v>
      </c>
      <c r="D6" s="7"/>
      <c r="E6" s="179">
        <v>30</v>
      </c>
      <c r="F6" s="8"/>
      <c r="G6" s="74"/>
      <c r="H6" s="8">
        <f t="shared" si="0"/>
        <v>0</v>
      </c>
      <c r="I6" s="8">
        <f t="shared" si="1"/>
        <v>0</v>
      </c>
      <c r="J6" s="8">
        <f t="shared" si="2"/>
        <v>0</v>
      </c>
      <c r="K6" s="7" t="s">
        <v>166</v>
      </c>
    </row>
    <row r="7" spans="1:11" ht="36.75" customHeight="1">
      <c r="A7" s="7">
        <v>4</v>
      </c>
      <c r="B7" s="10" t="s">
        <v>215</v>
      </c>
      <c r="C7" s="148" t="s">
        <v>13</v>
      </c>
      <c r="D7" s="53"/>
      <c r="E7" s="7">
        <v>3</v>
      </c>
      <c r="F7" s="8"/>
      <c r="G7" s="83"/>
      <c r="H7" s="8">
        <f t="shared" si="0"/>
        <v>0</v>
      </c>
      <c r="I7" s="8">
        <f t="shared" si="1"/>
        <v>0</v>
      </c>
      <c r="J7" s="8">
        <f t="shared" si="2"/>
        <v>0</v>
      </c>
      <c r="K7" s="7" t="s">
        <v>216</v>
      </c>
    </row>
    <row r="8" spans="1:11" ht="214.5" customHeight="1">
      <c r="A8" s="7">
        <v>5</v>
      </c>
      <c r="B8" s="10" t="s">
        <v>217</v>
      </c>
      <c r="C8" s="7" t="s">
        <v>13</v>
      </c>
      <c r="D8" s="7"/>
      <c r="E8" s="7">
        <v>20</v>
      </c>
      <c r="F8" s="8"/>
      <c r="G8" s="74"/>
      <c r="H8" s="8">
        <f t="shared" si="0"/>
        <v>0</v>
      </c>
      <c r="I8" s="8">
        <f t="shared" si="1"/>
        <v>0</v>
      </c>
      <c r="J8" s="8">
        <f t="shared" si="2"/>
        <v>0</v>
      </c>
      <c r="K8" s="7" t="s">
        <v>166</v>
      </c>
    </row>
    <row r="9" spans="1:11" ht="126" customHeight="1">
      <c r="A9" s="7">
        <v>6</v>
      </c>
      <c r="B9" s="10" t="s">
        <v>218</v>
      </c>
      <c r="C9" s="7" t="s">
        <v>13</v>
      </c>
      <c r="D9" s="7"/>
      <c r="E9" s="7">
        <v>30</v>
      </c>
      <c r="F9" s="8"/>
      <c r="G9" s="74"/>
      <c r="H9" s="8">
        <f t="shared" si="0"/>
        <v>0</v>
      </c>
      <c r="I9" s="8">
        <f t="shared" si="1"/>
        <v>0</v>
      </c>
      <c r="J9" s="8">
        <f t="shared" si="2"/>
        <v>0</v>
      </c>
      <c r="K9" s="7" t="s">
        <v>166</v>
      </c>
    </row>
    <row r="10" spans="1:11" ht="152.25" customHeight="1">
      <c r="A10" s="7">
        <v>7</v>
      </c>
      <c r="B10" s="10" t="s">
        <v>219</v>
      </c>
      <c r="C10" s="7" t="s">
        <v>13</v>
      </c>
      <c r="D10" s="7"/>
      <c r="E10" s="7">
        <v>5</v>
      </c>
      <c r="F10" s="8"/>
      <c r="G10" s="74"/>
      <c r="H10" s="8">
        <f t="shared" si="0"/>
        <v>0</v>
      </c>
      <c r="I10" s="8">
        <f t="shared" si="1"/>
        <v>0</v>
      </c>
      <c r="J10" s="8">
        <f t="shared" si="2"/>
        <v>0</v>
      </c>
      <c r="K10" s="7" t="s">
        <v>220</v>
      </c>
    </row>
    <row r="11" spans="1:11" ht="200.25" customHeight="1">
      <c r="A11" s="7">
        <v>8</v>
      </c>
      <c r="B11" s="10" t="s">
        <v>221</v>
      </c>
      <c r="C11" s="7" t="s">
        <v>13</v>
      </c>
      <c r="D11" s="7"/>
      <c r="E11" s="7">
        <v>40</v>
      </c>
      <c r="F11" s="8"/>
      <c r="G11" s="74"/>
      <c r="H11" s="8">
        <f t="shared" si="0"/>
        <v>0</v>
      </c>
      <c r="I11" s="8">
        <f t="shared" si="1"/>
        <v>0</v>
      </c>
      <c r="J11" s="8">
        <f t="shared" si="2"/>
        <v>0</v>
      </c>
      <c r="K11" s="7" t="s">
        <v>220</v>
      </c>
    </row>
    <row r="12" spans="1:11" ht="15.75">
      <c r="A12" s="7"/>
      <c r="B12" s="11" t="s">
        <v>18</v>
      </c>
      <c r="C12" s="11"/>
      <c r="D12" s="11"/>
      <c r="E12" s="11"/>
      <c r="F12" s="12"/>
      <c r="G12" s="76"/>
      <c r="H12" s="12"/>
      <c r="I12" s="12">
        <f>SUM(I4:I11)</f>
        <v>0</v>
      </c>
      <c r="J12" s="12">
        <f>SUM(J4:J11)</f>
        <v>0</v>
      </c>
      <c r="K12" s="13"/>
    </row>
    <row r="14" spans="8:9" ht="12.75">
      <c r="H14" t="s">
        <v>114</v>
      </c>
      <c r="I14" s="26">
        <f>J12-I12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7">
      <selection activeCell="D13" sqref="D13"/>
    </sheetView>
  </sheetViews>
  <sheetFormatPr defaultColWidth="9.140625" defaultRowHeight="12.75"/>
  <cols>
    <col min="1" max="1" width="5.7109375" style="0" customWidth="1"/>
    <col min="2" max="2" width="33.421875" style="0" customWidth="1"/>
    <col min="3" max="3" width="6.7109375" style="0" customWidth="1"/>
    <col min="4" max="4" width="11.7109375" style="0" customWidth="1"/>
    <col min="5" max="5" width="7.8515625" style="0" customWidth="1"/>
    <col min="7" max="7" width="7.28125" style="0" customWidth="1"/>
    <col min="8" max="8" width="10.57421875" style="0" customWidth="1"/>
    <col min="9" max="9" width="11.00390625" style="0" customWidth="1"/>
    <col min="10" max="10" width="11.140625" style="0" customWidth="1"/>
    <col min="11" max="11" width="14.140625" style="0" customWidth="1"/>
  </cols>
  <sheetData>
    <row r="1" ht="12.75">
      <c r="I1" t="s">
        <v>227</v>
      </c>
    </row>
    <row r="2" spans="1:11" ht="22.5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166"/>
    </row>
    <row r="3" spans="1:11" ht="15.7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77.25" customHeight="1">
      <c r="A4" s="65" t="s">
        <v>1</v>
      </c>
      <c r="B4" s="65" t="s">
        <v>76</v>
      </c>
      <c r="C4" s="65" t="s">
        <v>4</v>
      </c>
      <c r="D4" s="156" t="s">
        <v>154</v>
      </c>
      <c r="E4" s="65" t="s">
        <v>5</v>
      </c>
      <c r="F4" s="156" t="s">
        <v>6</v>
      </c>
      <c r="G4" s="65" t="s">
        <v>7</v>
      </c>
      <c r="H4" s="156" t="s">
        <v>8</v>
      </c>
      <c r="I4" s="156" t="s">
        <v>9</v>
      </c>
      <c r="J4" s="156" t="s">
        <v>10</v>
      </c>
      <c r="K4" s="156" t="s">
        <v>11</v>
      </c>
    </row>
    <row r="5" spans="1:11" ht="99" customHeight="1">
      <c r="A5" s="65">
        <v>1</v>
      </c>
      <c r="B5" s="64" t="s">
        <v>224</v>
      </c>
      <c r="C5" s="65" t="s">
        <v>13</v>
      </c>
      <c r="D5" s="65"/>
      <c r="E5" s="162">
        <v>500</v>
      </c>
      <c r="F5" s="180"/>
      <c r="G5" s="184"/>
      <c r="H5" s="180">
        <f>F5*G5+F5</f>
        <v>0</v>
      </c>
      <c r="I5" s="180">
        <f>F5*E5</f>
        <v>0</v>
      </c>
      <c r="J5" s="144">
        <f>I5*G5+I5</f>
        <v>0</v>
      </c>
      <c r="K5" s="68" t="s">
        <v>152</v>
      </c>
    </row>
    <row r="6" spans="1:11" ht="147.75" customHeight="1">
      <c r="A6" s="65">
        <v>2</v>
      </c>
      <c r="B6" s="64" t="s">
        <v>225</v>
      </c>
      <c r="C6" s="65" t="s">
        <v>13</v>
      </c>
      <c r="D6" s="65"/>
      <c r="E6" s="68">
        <v>300</v>
      </c>
      <c r="F6" s="180"/>
      <c r="G6" s="184"/>
      <c r="H6" s="180">
        <f>F6*G6+F6</f>
        <v>0</v>
      </c>
      <c r="I6" s="180">
        <f>F6*E6</f>
        <v>0</v>
      </c>
      <c r="J6" s="144">
        <f>I6*G6+I6</f>
        <v>0</v>
      </c>
      <c r="K6" s="68" t="s">
        <v>152</v>
      </c>
    </row>
    <row r="7" spans="1:11" ht="15.75">
      <c r="A7" s="65">
        <v>3</v>
      </c>
      <c r="B7" s="68" t="s">
        <v>226</v>
      </c>
      <c r="C7" s="65" t="s">
        <v>13</v>
      </c>
      <c r="D7" s="65"/>
      <c r="E7" s="162">
        <v>3850</v>
      </c>
      <c r="F7" s="180"/>
      <c r="G7" s="181"/>
      <c r="H7" s="180">
        <f>F7*G7+F7</f>
        <v>0</v>
      </c>
      <c r="I7" s="180">
        <f>F7*E7</f>
        <v>0</v>
      </c>
      <c r="J7" s="144">
        <f>I7*G7+I7</f>
        <v>0</v>
      </c>
      <c r="K7" s="68" t="s">
        <v>152</v>
      </c>
    </row>
    <row r="8" spans="1:11" ht="15.75">
      <c r="A8" s="68"/>
      <c r="B8" s="175" t="s">
        <v>18</v>
      </c>
      <c r="C8" s="175"/>
      <c r="D8" s="175"/>
      <c r="E8" s="175"/>
      <c r="F8" s="182"/>
      <c r="G8" s="183"/>
      <c r="H8" s="183"/>
      <c r="I8" s="182">
        <f>SUM(I5:I7)</f>
        <v>0</v>
      </c>
      <c r="J8" s="182">
        <f>SUM(J5:J7)</f>
        <v>0</v>
      </c>
      <c r="K8" s="163"/>
    </row>
    <row r="10" spans="8:9" ht="12.75">
      <c r="H10" t="s">
        <v>114</v>
      </c>
      <c r="I10" s="26">
        <f>J8-I8</f>
        <v>0</v>
      </c>
    </row>
    <row r="11" ht="12.75">
      <c r="B11" t="s">
        <v>248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2" sqref="A2:L2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6.57421875" style="0" customWidth="1"/>
    <col min="4" max="4" width="12.28125" style="0" customWidth="1"/>
    <col min="8" max="8" width="10.140625" style="0" customWidth="1"/>
    <col min="9" max="9" width="10.8515625" style="0" customWidth="1"/>
    <col min="10" max="10" width="10.7109375" style="0" customWidth="1"/>
    <col min="11" max="11" width="14.7109375" style="0" customWidth="1"/>
  </cols>
  <sheetData>
    <row r="1" ht="12.75">
      <c r="J1" t="s">
        <v>233</v>
      </c>
    </row>
    <row r="2" spans="1:12" ht="22.5">
      <c r="A2" s="214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63">
      <c r="A4" s="5" t="s">
        <v>1</v>
      </c>
      <c r="B4" s="5" t="s">
        <v>76</v>
      </c>
      <c r="C4" s="6" t="s">
        <v>4</v>
      </c>
      <c r="D4" s="6" t="s">
        <v>154</v>
      </c>
      <c r="E4" s="5" t="s">
        <v>5</v>
      </c>
      <c r="F4" s="6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5" t="s">
        <v>11</v>
      </c>
      <c r="L4" s="3"/>
    </row>
    <row r="5" spans="1:12" ht="72" customHeight="1">
      <c r="A5" s="7">
        <v>1</v>
      </c>
      <c r="B5" s="10" t="s">
        <v>229</v>
      </c>
      <c r="C5" s="7" t="s">
        <v>13</v>
      </c>
      <c r="D5" s="7"/>
      <c r="E5" s="7">
        <v>40</v>
      </c>
      <c r="F5" s="8"/>
      <c r="G5" s="74"/>
      <c r="H5" s="8">
        <f>F5*G5+F5</f>
        <v>0</v>
      </c>
      <c r="I5" s="8">
        <f>F5*E5</f>
        <v>0</v>
      </c>
      <c r="J5" s="8">
        <f>I5*G5+I5</f>
        <v>0</v>
      </c>
      <c r="K5" s="7" t="s">
        <v>230</v>
      </c>
      <c r="L5" s="3"/>
    </row>
    <row r="6" spans="1:12" ht="15.75">
      <c r="A6" s="7"/>
      <c r="B6" s="16" t="s">
        <v>18</v>
      </c>
      <c r="C6" s="11"/>
      <c r="D6" s="11"/>
      <c r="E6" s="11"/>
      <c r="F6" s="11"/>
      <c r="G6" s="11"/>
      <c r="H6" s="11"/>
      <c r="I6" s="12">
        <f>SUM(I5)</f>
        <v>0</v>
      </c>
      <c r="J6" s="12">
        <f>SUM(J5)</f>
        <v>0</v>
      </c>
      <c r="K6" s="13"/>
      <c r="L6" s="3"/>
    </row>
    <row r="7" spans="1:1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3"/>
      <c r="B8" s="3" t="s">
        <v>231</v>
      </c>
      <c r="C8" s="3"/>
      <c r="D8" s="3"/>
      <c r="E8" s="3"/>
      <c r="F8" s="3"/>
      <c r="G8" s="3"/>
      <c r="H8" s="3" t="s">
        <v>114</v>
      </c>
      <c r="I8" s="18">
        <f>J6-I6</f>
        <v>0</v>
      </c>
      <c r="J8" s="3"/>
      <c r="K8" s="3"/>
      <c r="L8" s="3"/>
    </row>
  </sheetData>
  <mergeCells count="1">
    <mergeCell ref="A2:L2"/>
  </mergeCells>
  <printOptions/>
  <pageMargins left="0.75" right="0.75" top="1" bottom="1" header="0.5" footer="0.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0">
      <selection activeCell="D8" sqref="D8"/>
    </sheetView>
  </sheetViews>
  <sheetFormatPr defaultColWidth="9.140625" defaultRowHeight="12.75"/>
  <cols>
    <col min="1" max="1" width="5.57421875" style="0" customWidth="1"/>
    <col min="2" max="2" width="27.140625" style="0" customWidth="1"/>
    <col min="3" max="3" width="7.00390625" style="0" customWidth="1"/>
    <col min="4" max="4" width="11.7109375" style="0" customWidth="1"/>
    <col min="5" max="5" width="7.7109375" style="0" customWidth="1"/>
    <col min="7" max="7" width="8.28125" style="0" customWidth="1"/>
    <col min="8" max="9" width="10.7109375" style="0" customWidth="1"/>
    <col min="10" max="10" width="10.28125" style="0" customWidth="1"/>
    <col min="11" max="11" width="15.140625" style="0" customWidth="1"/>
  </cols>
  <sheetData>
    <row r="2" ht="12.75">
      <c r="I2" t="s">
        <v>242</v>
      </c>
    </row>
    <row r="3" spans="1:11" ht="22.5">
      <c r="A3" s="216" t="s">
        <v>241</v>
      </c>
      <c r="B3" s="216"/>
      <c r="C3" s="216"/>
      <c r="D3" s="216"/>
      <c r="E3" s="216"/>
      <c r="F3" s="216"/>
      <c r="G3" s="216"/>
      <c r="H3" s="216"/>
      <c r="I3" s="216"/>
      <c r="J3" s="216"/>
      <c r="K3" s="166"/>
    </row>
    <row r="4" spans="1:11" ht="63">
      <c r="A4" s="65" t="s">
        <v>1</v>
      </c>
      <c r="B4" s="65" t="s">
        <v>76</v>
      </c>
      <c r="C4" s="65" t="s">
        <v>4</v>
      </c>
      <c r="D4" s="156" t="s">
        <v>154</v>
      </c>
      <c r="E4" s="65" t="s">
        <v>5</v>
      </c>
      <c r="F4" s="156" t="s">
        <v>6</v>
      </c>
      <c r="G4" s="65" t="s">
        <v>7</v>
      </c>
      <c r="H4" s="156" t="s">
        <v>8</v>
      </c>
      <c r="I4" s="156" t="s">
        <v>9</v>
      </c>
      <c r="J4" s="156" t="s">
        <v>10</v>
      </c>
      <c r="K4" s="156" t="s">
        <v>11</v>
      </c>
    </row>
    <row r="5" spans="1:11" ht="92.25" customHeight="1">
      <c r="A5" s="65">
        <v>1</v>
      </c>
      <c r="B5" s="64" t="s">
        <v>234</v>
      </c>
      <c r="C5" s="68" t="s">
        <v>16</v>
      </c>
      <c r="D5" s="68"/>
      <c r="E5" s="68">
        <v>1</v>
      </c>
      <c r="F5" s="144"/>
      <c r="G5" s="145"/>
      <c r="H5" s="144">
        <f>F5*G5+F5</f>
        <v>0</v>
      </c>
      <c r="I5" s="144">
        <f>F5*E5</f>
        <v>0</v>
      </c>
      <c r="J5" s="144">
        <f>I5*G5+I5</f>
        <v>0</v>
      </c>
      <c r="K5" s="68" t="s">
        <v>173</v>
      </c>
    </row>
    <row r="6" spans="1:11" ht="63.75" customHeight="1">
      <c r="A6" s="65">
        <v>2</v>
      </c>
      <c r="B6" s="64" t="s">
        <v>235</v>
      </c>
      <c r="C6" s="68" t="s">
        <v>13</v>
      </c>
      <c r="D6" s="68"/>
      <c r="E6" s="68">
        <v>100</v>
      </c>
      <c r="F6" s="144"/>
      <c r="G6" s="145"/>
      <c r="H6" s="144">
        <f>F6*G6+F6</f>
        <v>0</v>
      </c>
      <c r="I6" s="144">
        <f>F6*E6</f>
        <v>0</v>
      </c>
      <c r="J6" s="144">
        <f>I6*G6+I6</f>
        <v>0</v>
      </c>
      <c r="K6" s="68" t="s">
        <v>236</v>
      </c>
    </row>
    <row r="7" spans="1:11" ht="37.5" customHeight="1">
      <c r="A7" s="65">
        <v>3</v>
      </c>
      <c r="B7" s="64" t="s">
        <v>237</v>
      </c>
      <c r="C7" s="68" t="s">
        <v>13</v>
      </c>
      <c r="D7" s="68"/>
      <c r="E7" s="68">
        <v>3</v>
      </c>
      <c r="F7" s="144"/>
      <c r="G7" s="145"/>
      <c r="H7" s="144">
        <f>F7*G7+F7</f>
        <v>0</v>
      </c>
      <c r="I7" s="144">
        <f>F7*E7</f>
        <v>0</v>
      </c>
      <c r="J7" s="144">
        <f>I7*G7+I7</f>
        <v>0</v>
      </c>
      <c r="K7" s="68" t="s">
        <v>173</v>
      </c>
    </row>
    <row r="8" spans="1:11" ht="156" customHeight="1">
      <c r="A8" s="65">
        <v>4</v>
      </c>
      <c r="B8" s="64" t="s">
        <v>238</v>
      </c>
      <c r="C8" s="68" t="s">
        <v>13</v>
      </c>
      <c r="D8" s="68"/>
      <c r="E8" s="68">
        <v>300</v>
      </c>
      <c r="F8" s="144"/>
      <c r="G8" s="145"/>
      <c r="H8" s="144">
        <f>F8*G8+F8</f>
        <v>0</v>
      </c>
      <c r="I8" s="144">
        <f>F8*E8</f>
        <v>0</v>
      </c>
      <c r="J8" s="144">
        <f>I8*G8+I8</f>
        <v>0</v>
      </c>
      <c r="K8" s="68" t="s">
        <v>239</v>
      </c>
    </row>
    <row r="9" spans="1:11" ht="15.75">
      <c r="A9" s="68"/>
      <c r="B9" s="174" t="s">
        <v>18</v>
      </c>
      <c r="C9" s="175"/>
      <c r="D9" s="175"/>
      <c r="E9" s="175"/>
      <c r="F9" s="175"/>
      <c r="G9" s="175"/>
      <c r="H9" s="175"/>
      <c r="I9" s="185">
        <f>SUM(I5:I8)</f>
        <v>0</v>
      </c>
      <c r="J9" s="185">
        <f>SUM(J5:J8)</f>
        <v>0</v>
      </c>
      <c r="K9" s="68"/>
    </row>
    <row r="10" spans="1:11" ht="15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5.75">
      <c r="A11" s="166"/>
      <c r="B11" s="166"/>
      <c r="C11" s="166"/>
      <c r="D11" s="166"/>
      <c r="E11" s="166"/>
      <c r="F11" s="166"/>
      <c r="G11" s="166"/>
      <c r="H11" s="166" t="s">
        <v>114</v>
      </c>
      <c r="I11" s="186">
        <f>J9-I9</f>
        <v>0</v>
      </c>
      <c r="J11" s="186">
        <f>K9-J9</f>
        <v>0</v>
      </c>
      <c r="K11" s="166"/>
    </row>
    <row r="12" spans="1:11" ht="15.75">
      <c r="A12" s="166"/>
      <c r="B12" s="166" t="s">
        <v>240</v>
      </c>
      <c r="C12" s="166"/>
      <c r="D12" s="166"/>
      <c r="E12" s="166"/>
      <c r="F12" s="166"/>
      <c r="G12" s="166"/>
      <c r="H12" s="166"/>
      <c r="I12" s="166"/>
      <c r="J12" s="166"/>
      <c r="K12" s="166"/>
    </row>
  </sheetData>
  <mergeCells count="1">
    <mergeCell ref="A3:J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9"/>
  <sheetViews>
    <sheetView workbookViewId="0" topLeftCell="A1">
      <selection activeCell="G6" sqref="G6:H6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57421875" style="0" customWidth="1"/>
    <col min="4" max="5" width="0" style="0" hidden="1" customWidth="1"/>
    <col min="6" max="7" width="10.421875" style="0" customWidth="1"/>
    <col min="8" max="8" width="6.140625" style="0" customWidth="1"/>
    <col min="9" max="9" width="11.7109375" style="0" customWidth="1"/>
    <col min="10" max="10" width="12.421875" style="0" customWidth="1"/>
    <col min="11" max="11" width="13.00390625" style="0" customWidth="1"/>
    <col min="12" max="12" width="13.7109375" style="0" customWidth="1"/>
  </cols>
  <sheetData>
    <row r="1" spans="1:2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104</v>
      </c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>
      <c r="A3" s="214" t="s">
        <v>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"/>
      <c r="N3" s="1"/>
      <c r="O3" s="3"/>
      <c r="P3" s="3"/>
      <c r="Q3" s="3"/>
      <c r="R3" s="3"/>
      <c r="S3" s="3"/>
      <c r="T3" s="3"/>
      <c r="U3" s="3"/>
    </row>
    <row r="4" spans="1:2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3">
      <c r="A5" s="5" t="s">
        <v>1</v>
      </c>
      <c r="B5" s="5" t="s">
        <v>20</v>
      </c>
      <c r="C5" s="7" t="s">
        <v>4</v>
      </c>
      <c r="D5" s="6" t="s">
        <v>21</v>
      </c>
      <c r="E5" s="5" t="s">
        <v>5</v>
      </c>
      <c r="F5" s="5" t="s">
        <v>5</v>
      </c>
      <c r="G5" s="5" t="s">
        <v>6</v>
      </c>
      <c r="H5" s="5" t="s">
        <v>7</v>
      </c>
      <c r="I5" s="6" t="s">
        <v>8</v>
      </c>
      <c r="J5" s="6" t="s">
        <v>9</v>
      </c>
      <c r="K5" s="6" t="s">
        <v>10</v>
      </c>
      <c r="L5" s="5" t="s">
        <v>11</v>
      </c>
      <c r="M5" s="3"/>
      <c r="N5" s="3"/>
      <c r="O5" s="3"/>
      <c r="P5" s="3"/>
      <c r="Q5" s="3"/>
      <c r="R5" s="3"/>
      <c r="S5" s="3"/>
      <c r="T5" s="3"/>
      <c r="U5" s="3"/>
    </row>
    <row r="6" spans="1:21" ht="15.75">
      <c r="A6" s="5">
        <v>1</v>
      </c>
      <c r="B6" s="7" t="s">
        <v>22</v>
      </c>
      <c r="C6" s="7" t="s">
        <v>16</v>
      </c>
      <c r="D6" s="7"/>
      <c r="E6" s="7">
        <v>22</v>
      </c>
      <c r="F6" s="15">
        <v>10</v>
      </c>
      <c r="G6" s="8"/>
      <c r="H6" s="74"/>
      <c r="I6" s="8">
        <f>G6*H6+G6</f>
        <v>0</v>
      </c>
      <c r="J6" s="8">
        <f>G6*F6</f>
        <v>0</v>
      </c>
      <c r="K6" s="8">
        <f>J6*H6+J6</f>
        <v>0</v>
      </c>
      <c r="L6" s="7" t="s">
        <v>23</v>
      </c>
      <c r="M6" s="3"/>
      <c r="N6" s="3"/>
      <c r="O6" s="3"/>
      <c r="P6" s="3"/>
      <c r="Q6" s="3"/>
      <c r="R6" s="3"/>
      <c r="S6" s="3"/>
      <c r="T6" s="3"/>
      <c r="U6" s="3"/>
    </row>
    <row r="7" spans="1:21" ht="15.75">
      <c r="A7" s="5">
        <v>2</v>
      </c>
      <c r="B7" s="7" t="s">
        <v>24</v>
      </c>
      <c r="C7" s="7" t="s">
        <v>13</v>
      </c>
      <c r="D7" s="7"/>
      <c r="E7" s="7">
        <v>30</v>
      </c>
      <c r="F7" s="15">
        <v>40</v>
      </c>
      <c r="G7" s="8"/>
      <c r="H7" s="74"/>
      <c r="I7" s="8">
        <f>G7*H7+G7</f>
        <v>0</v>
      </c>
      <c r="J7" s="8">
        <f>G7*F7</f>
        <v>0</v>
      </c>
      <c r="K7" s="8">
        <f>J7*H7+J7</f>
        <v>0</v>
      </c>
      <c r="L7" s="7" t="s">
        <v>23</v>
      </c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5">
        <v>3</v>
      </c>
      <c r="B8" s="7" t="s">
        <v>25</v>
      </c>
      <c r="C8" s="7" t="s">
        <v>13</v>
      </c>
      <c r="D8" s="7"/>
      <c r="E8" s="7">
        <v>135</v>
      </c>
      <c r="F8" s="15">
        <v>60</v>
      </c>
      <c r="G8" s="8"/>
      <c r="H8" s="74"/>
      <c r="I8" s="8">
        <f>G8*H8+G8</f>
        <v>0</v>
      </c>
      <c r="J8" s="8">
        <f>G8*F8</f>
        <v>0</v>
      </c>
      <c r="K8" s="8">
        <f>J8*H8+J8</f>
        <v>0</v>
      </c>
      <c r="L8" s="7" t="s">
        <v>23</v>
      </c>
      <c r="M8" s="3"/>
      <c r="N8" s="3"/>
      <c r="O8" s="3"/>
      <c r="P8" s="3"/>
      <c r="Q8" s="3"/>
      <c r="R8" s="3"/>
      <c r="S8" s="3"/>
      <c r="T8" s="3"/>
      <c r="U8" s="3"/>
    </row>
    <row r="9" spans="1:21" ht="15.75">
      <c r="A9" s="5">
        <v>4</v>
      </c>
      <c r="B9" s="7" t="s">
        <v>26</v>
      </c>
      <c r="C9" s="7" t="s">
        <v>16</v>
      </c>
      <c r="D9" s="7"/>
      <c r="E9" s="7">
        <v>15</v>
      </c>
      <c r="F9" s="15">
        <v>5</v>
      </c>
      <c r="G9" s="8"/>
      <c r="H9" s="74"/>
      <c r="I9" s="8">
        <f>G9*H9+G9</f>
        <v>0</v>
      </c>
      <c r="J9" s="8">
        <f>G9*F9</f>
        <v>0</v>
      </c>
      <c r="K9" s="8">
        <f>J9*H9+J9</f>
        <v>0</v>
      </c>
      <c r="L9" s="7" t="s">
        <v>23</v>
      </c>
      <c r="M9" s="3"/>
      <c r="N9" s="3"/>
      <c r="O9" s="3"/>
      <c r="P9" s="3"/>
      <c r="Q9" s="3"/>
      <c r="R9" s="3"/>
      <c r="S9" s="3"/>
      <c r="T9" s="3"/>
      <c r="U9" s="3"/>
    </row>
    <row r="10" spans="1:21" ht="15.75">
      <c r="A10" s="5">
        <v>5</v>
      </c>
      <c r="B10" s="7" t="s">
        <v>27</v>
      </c>
      <c r="C10" s="7" t="s">
        <v>16</v>
      </c>
      <c r="D10" s="7"/>
      <c r="E10" s="7">
        <v>15</v>
      </c>
      <c r="F10" s="15">
        <v>10</v>
      </c>
      <c r="G10" s="8"/>
      <c r="H10" s="74"/>
      <c r="I10" s="8">
        <f>G10*H10+G10</f>
        <v>0</v>
      </c>
      <c r="J10" s="8">
        <f>G10*F10</f>
        <v>0</v>
      </c>
      <c r="K10" s="8">
        <f>J10*H10+J10</f>
        <v>0</v>
      </c>
      <c r="L10" s="7" t="s">
        <v>23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ht="15.75">
      <c r="A11" s="7"/>
      <c r="B11" s="16" t="s">
        <v>18</v>
      </c>
      <c r="C11" s="11"/>
      <c r="D11" s="11"/>
      <c r="E11" s="11"/>
      <c r="F11" s="17"/>
      <c r="G11" s="11"/>
      <c r="H11" s="11"/>
      <c r="I11" s="11"/>
      <c r="J11" s="70">
        <f>SUM(J6:J10)</f>
        <v>0</v>
      </c>
      <c r="K11" s="12">
        <f>SUM(K6:K10)</f>
        <v>0</v>
      </c>
      <c r="L11" s="7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3"/>
      <c r="B12" s="3"/>
      <c r="C12" s="3"/>
      <c r="D12" s="3"/>
      <c r="E12" s="3"/>
      <c r="F12" s="3"/>
      <c r="G12" s="3"/>
      <c r="H12" s="3"/>
      <c r="I12" s="3"/>
      <c r="J12" s="1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>
      <c r="A13" s="3"/>
      <c r="B13" s="3"/>
      <c r="C13" s="3"/>
      <c r="D13" s="3"/>
      <c r="E13" s="3"/>
      <c r="F13" s="3"/>
      <c r="G13" s="3"/>
      <c r="H13" s="3"/>
      <c r="I13" s="3" t="s">
        <v>114</v>
      </c>
      <c r="J13" s="18">
        <f>K11-J11</f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</sheetData>
  <sheetProtection selectLockedCells="1" selectUnlockedCells="1"/>
  <mergeCells count="1">
    <mergeCell ref="A3:L3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36"/>
  <sheetViews>
    <sheetView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9.7109375" style="0" customWidth="1"/>
    <col min="4" max="4" width="4.7109375" style="0" customWidth="1"/>
    <col min="5" max="5" width="0" style="0" hidden="1" customWidth="1"/>
    <col min="6" max="7" width="9.57421875" style="0" customWidth="1"/>
    <col min="8" max="8" width="6.421875" style="0" customWidth="1"/>
    <col min="9" max="9" width="10.421875" style="0" customWidth="1"/>
    <col min="10" max="10" width="12.00390625" style="0" customWidth="1"/>
    <col min="11" max="11" width="11.7109375" style="0" customWidth="1"/>
    <col min="12" max="12" width="13.7109375" style="0" customWidth="1"/>
  </cols>
  <sheetData>
    <row r="2" ht="12.75">
      <c r="K2" t="s">
        <v>105</v>
      </c>
    </row>
    <row r="3" spans="1:44" ht="23.25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63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5</v>
      </c>
      <c r="G5" s="6" t="s">
        <v>6</v>
      </c>
      <c r="H5" s="5" t="s">
        <v>7</v>
      </c>
      <c r="I5" s="6" t="s">
        <v>8</v>
      </c>
      <c r="J5" s="6" t="s">
        <v>9</v>
      </c>
      <c r="K5" s="6" t="s">
        <v>10</v>
      </c>
      <c r="L5" s="5" t="s">
        <v>11</v>
      </c>
      <c r="M5" s="3"/>
      <c r="N5" s="3"/>
      <c r="O5" s="3"/>
      <c r="P5" s="3"/>
      <c r="Q5" s="3"/>
      <c r="R5" s="4"/>
    </row>
    <row r="6" spans="1:18" ht="15.75">
      <c r="A6" s="7">
        <v>1</v>
      </c>
      <c r="B6" s="7" t="s">
        <v>12</v>
      </c>
      <c r="C6" s="7"/>
      <c r="D6" s="5" t="s">
        <v>13</v>
      </c>
      <c r="E6" s="7"/>
      <c r="F6" s="7">
        <v>60</v>
      </c>
      <c r="G6" s="8"/>
      <c r="H6" s="74"/>
      <c r="I6" s="8">
        <f>G6*H6+G6</f>
        <v>0</v>
      </c>
      <c r="J6" s="8">
        <f>G6*F6</f>
        <v>0</v>
      </c>
      <c r="K6" s="8">
        <f>J6*H6+J6</f>
        <v>0</v>
      </c>
      <c r="L6" s="7" t="s">
        <v>14</v>
      </c>
      <c r="M6" s="3"/>
      <c r="N6" s="3"/>
      <c r="O6" s="3"/>
      <c r="P6" s="3"/>
      <c r="Q6" s="3"/>
      <c r="R6" s="4"/>
    </row>
    <row r="7" spans="1:18" ht="50.25" customHeight="1">
      <c r="A7" s="9">
        <v>2</v>
      </c>
      <c r="B7" s="10" t="s">
        <v>15</v>
      </c>
      <c r="C7" s="7"/>
      <c r="D7" s="5" t="s">
        <v>16</v>
      </c>
      <c r="E7" s="7"/>
      <c r="F7" s="7">
        <v>15</v>
      </c>
      <c r="G7" s="8"/>
      <c r="H7" s="74"/>
      <c r="I7" s="8">
        <f>G7*H7+G7</f>
        <v>0</v>
      </c>
      <c r="J7" s="8">
        <f>G7*F7</f>
        <v>0</v>
      </c>
      <c r="K7" s="8">
        <f>J7*H7+J7</f>
        <v>0</v>
      </c>
      <c r="L7" s="7" t="s">
        <v>17</v>
      </c>
      <c r="M7" s="3"/>
      <c r="N7" s="3"/>
      <c r="O7" s="3"/>
      <c r="P7" s="3"/>
      <c r="Q7" s="3"/>
      <c r="R7" s="4"/>
    </row>
    <row r="8" spans="1:18" ht="15.75">
      <c r="A8" s="7"/>
      <c r="B8" s="11" t="s">
        <v>18</v>
      </c>
      <c r="C8" s="11"/>
      <c r="D8" s="11"/>
      <c r="E8" s="11"/>
      <c r="F8" s="11"/>
      <c r="G8" s="11"/>
      <c r="H8" s="11"/>
      <c r="I8" s="11"/>
      <c r="J8" s="70">
        <f>SUM(J6:J7)</f>
        <v>0</v>
      </c>
      <c r="K8" s="82">
        <f>SUM(K6:K7)</f>
        <v>0</v>
      </c>
      <c r="L8" s="13"/>
      <c r="M8" s="3"/>
      <c r="N8" s="3"/>
      <c r="O8" s="3"/>
      <c r="P8" s="3"/>
      <c r="Q8" s="3"/>
      <c r="R8" s="4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15.75">
      <c r="A10" s="3"/>
      <c r="B10" s="3"/>
      <c r="C10" s="3"/>
      <c r="D10" s="3"/>
      <c r="E10" s="3"/>
      <c r="F10" s="3"/>
      <c r="G10" s="3"/>
      <c r="H10" s="3"/>
      <c r="I10" s="3" t="s">
        <v>114</v>
      </c>
      <c r="J10" s="18">
        <f>K8-J8</f>
        <v>0</v>
      </c>
      <c r="K10" s="3"/>
      <c r="L10" s="3"/>
      <c r="M10" s="3"/>
      <c r="N10" s="3"/>
      <c r="O10" s="3"/>
      <c r="P10" s="3"/>
      <c r="Q10" s="3"/>
      <c r="R10" s="4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</sheetData>
  <sheetProtection selectLockedCells="1" selectUnlockedCells="1"/>
  <mergeCells count="1">
    <mergeCell ref="A3:L3"/>
  </mergeCells>
  <printOptions/>
  <pageMargins left="0.44027777777777777" right="0.326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F6" sqref="F6:G6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10.00390625" style="0" customWidth="1"/>
    <col min="11" max="11" width="16.140625" style="0" customWidth="1"/>
  </cols>
  <sheetData>
    <row r="2" ht="12.75">
      <c r="J2" t="s">
        <v>106</v>
      </c>
    </row>
    <row r="3" spans="1:11" ht="22.5">
      <c r="A3" s="214" t="s">
        <v>75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5" spans="1:11" ht="47.25">
      <c r="A5" s="5" t="s">
        <v>1</v>
      </c>
      <c r="B5" s="5" t="s">
        <v>76</v>
      </c>
      <c r="C5" s="6" t="s">
        <v>3</v>
      </c>
      <c r="D5" s="5" t="s">
        <v>4</v>
      </c>
      <c r="E5" s="5" t="s">
        <v>5</v>
      </c>
      <c r="F5" s="6" t="s">
        <v>6</v>
      </c>
      <c r="G5" s="5" t="s">
        <v>7</v>
      </c>
      <c r="H5" s="6" t="s">
        <v>8</v>
      </c>
      <c r="I5" s="6" t="s">
        <v>9</v>
      </c>
      <c r="J5" s="6" t="s">
        <v>10</v>
      </c>
      <c r="K5" s="5" t="s">
        <v>11</v>
      </c>
    </row>
    <row r="6" spans="1:11" ht="112.5" customHeight="1">
      <c r="A6" s="7">
        <v>1</v>
      </c>
      <c r="B6" s="10" t="s">
        <v>77</v>
      </c>
      <c r="C6" s="7"/>
      <c r="D6" s="7" t="s">
        <v>16</v>
      </c>
      <c r="E6" s="7">
        <v>50</v>
      </c>
      <c r="F6" s="8"/>
      <c r="G6" s="74"/>
      <c r="H6" s="8">
        <f>F6*G6+F6</f>
        <v>0</v>
      </c>
      <c r="I6" s="8">
        <f>F6*E6</f>
        <v>0</v>
      </c>
      <c r="J6" s="8">
        <f>I6*G6+I6</f>
        <v>0</v>
      </c>
      <c r="K6" s="7" t="s">
        <v>78</v>
      </c>
    </row>
    <row r="7" spans="1:11" ht="15.75">
      <c r="A7" s="7"/>
      <c r="B7" s="16" t="s">
        <v>18</v>
      </c>
      <c r="C7" s="11"/>
      <c r="D7" s="11"/>
      <c r="E7" s="11"/>
      <c r="F7" s="12"/>
      <c r="G7" s="12"/>
      <c r="H7" s="12"/>
      <c r="I7" s="70">
        <f>SUM(I6)</f>
        <v>0</v>
      </c>
      <c r="J7" s="82">
        <f>SUM(J6)</f>
        <v>0</v>
      </c>
      <c r="K7" s="13"/>
    </row>
    <row r="9" spans="8:9" ht="12.75">
      <c r="H9" t="s">
        <v>114</v>
      </c>
      <c r="I9" s="26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:G6"/>
    </sheetView>
  </sheetViews>
  <sheetFormatPr defaultColWidth="9.140625" defaultRowHeight="12.75"/>
  <cols>
    <col min="1" max="1" width="5.7109375" style="0" customWidth="1"/>
    <col min="2" max="2" width="31.57421875" style="0" customWidth="1"/>
    <col min="3" max="3" width="9.7109375" style="0" customWidth="1"/>
    <col min="11" max="11" width="18.00390625" style="0" customWidth="1"/>
  </cols>
  <sheetData>
    <row r="1" ht="12.75">
      <c r="I1" t="s">
        <v>107</v>
      </c>
    </row>
    <row r="2" spans="1:11" ht="23.25">
      <c r="A2" s="215" t="s">
        <v>79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5" spans="1:11" ht="63">
      <c r="A5" s="5" t="s">
        <v>1</v>
      </c>
      <c r="B5" s="42" t="s">
        <v>80</v>
      </c>
      <c r="C5" s="6" t="s">
        <v>3</v>
      </c>
      <c r="D5" s="5" t="s">
        <v>4</v>
      </c>
      <c r="E5" s="5" t="s">
        <v>5</v>
      </c>
      <c r="F5" s="6" t="s">
        <v>6</v>
      </c>
      <c r="G5" s="5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8.75" customHeight="1">
      <c r="A6" s="41">
        <v>1</v>
      </c>
      <c r="B6" s="10" t="s">
        <v>81</v>
      </c>
      <c r="C6" s="7"/>
      <c r="D6" s="9" t="s">
        <v>16</v>
      </c>
      <c r="E6" s="7">
        <v>400</v>
      </c>
      <c r="F6" s="8"/>
      <c r="G6" s="74"/>
      <c r="H6" s="8">
        <f>F6*G6+F6</f>
        <v>0</v>
      </c>
      <c r="I6" s="22">
        <f>F6*E6</f>
        <v>0</v>
      </c>
      <c r="J6" s="8">
        <f>I6*G6+I6</f>
        <v>0</v>
      </c>
      <c r="K6" s="7" t="s">
        <v>17</v>
      </c>
    </row>
    <row r="7" spans="1:11" ht="15.75">
      <c r="A7" s="5"/>
      <c r="B7" s="43" t="s">
        <v>18</v>
      </c>
      <c r="C7" s="11"/>
      <c r="D7" s="11"/>
      <c r="E7" s="11"/>
      <c r="F7" s="11"/>
      <c r="G7" s="11"/>
      <c r="H7" s="11"/>
      <c r="I7" s="8">
        <f>SUM(I6)</f>
        <v>0</v>
      </c>
      <c r="J7" s="8">
        <f>SUM(J6)</f>
        <v>0</v>
      </c>
      <c r="K7" s="71"/>
    </row>
    <row r="8" spans="1:11" ht="15.75">
      <c r="A8" s="40"/>
      <c r="B8" s="23"/>
      <c r="C8" s="23"/>
      <c r="D8" s="23"/>
      <c r="E8" s="23"/>
      <c r="F8" s="23"/>
      <c r="G8" s="23"/>
      <c r="H8" s="23"/>
      <c r="I8" s="24"/>
      <c r="J8" s="24"/>
      <c r="K8" s="23"/>
    </row>
    <row r="9" spans="8:9" ht="12.75">
      <c r="H9" t="s">
        <v>114</v>
      </c>
      <c r="I9" s="26">
        <f>J7-I7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7" sqref="F7:G7"/>
    </sheetView>
  </sheetViews>
  <sheetFormatPr defaultColWidth="9.140625" defaultRowHeight="12.75"/>
  <cols>
    <col min="1" max="1" width="6.140625" style="0" customWidth="1"/>
    <col min="2" max="2" width="21.140625" style="0" customWidth="1"/>
    <col min="3" max="3" width="10.57421875" style="0" customWidth="1"/>
    <col min="8" max="8" width="10.421875" style="0" customWidth="1"/>
    <col min="9" max="9" width="11.00390625" style="0" customWidth="1"/>
    <col min="10" max="10" width="11.7109375" style="0" customWidth="1"/>
    <col min="11" max="11" width="16.28125" style="0" customWidth="1"/>
  </cols>
  <sheetData>
    <row r="1" spans="1:11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4"/>
      <c r="B2" s="44"/>
      <c r="C2" s="44"/>
      <c r="D2" s="44"/>
      <c r="E2" s="44"/>
      <c r="F2" s="44"/>
      <c r="G2" s="44"/>
      <c r="H2" s="44"/>
      <c r="I2" s="44"/>
      <c r="J2" s="44" t="s">
        <v>108</v>
      </c>
      <c r="K2" s="44"/>
    </row>
    <row r="3" spans="1:11" ht="23.25">
      <c r="A3" s="215" t="s">
        <v>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6" spans="1:11" ht="47.25">
      <c r="A6" s="5" t="s">
        <v>1</v>
      </c>
      <c r="B6" s="5" t="s">
        <v>80</v>
      </c>
      <c r="C6" s="6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80.25" customHeight="1">
      <c r="A7" s="5">
        <v>1</v>
      </c>
      <c r="B7" s="10" t="s">
        <v>83</v>
      </c>
      <c r="C7" s="7"/>
      <c r="D7" s="9" t="s">
        <v>16</v>
      </c>
      <c r="E7" s="7">
        <v>5</v>
      </c>
      <c r="F7" s="8"/>
      <c r="G7" s="74"/>
      <c r="H7" s="8">
        <f>F7*G7+F7</f>
        <v>0</v>
      </c>
      <c r="I7" s="22">
        <f>F7*E7</f>
        <v>0</v>
      </c>
      <c r="J7" s="8">
        <f>I7*G7+I7</f>
        <v>0</v>
      </c>
      <c r="K7" s="7" t="s">
        <v>84</v>
      </c>
    </row>
    <row r="8" spans="1:11" ht="15.75">
      <c r="A8" s="5"/>
      <c r="B8" s="11" t="s">
        <v>18</v>
      </c>
      <c r="C8" s="11"/>
      <c r="D8" s="11"/>
      <c r="E8" s="11"/>
      <c r="F8" s="11"/>
      <c r="G8" s="11"/>
      <c r="H8" s="11"/>
      <c r="I8" s="8">
        <f>SUM(I7)</f>
        <v>0</v>
      </c>
      <c r="J8" s="8">
        <f>SUM(J7)</f>
        <v>0</v>
      </c>
      <c r="K8" s="13"/>
    </row>
    <row r="9" spans="1:11" ht="15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8:9" ht="12.75">
      <c r="H10" t="s">
        <v>114</v>
      </c>
      <c r="I10" s="26">
        <f>J8-I8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5" sqref="F5:G5"/>
    </sheetView>
  </sheetViews>
  <sheetFormatPr defaultColWidth="9.140625" defaultRowHeight="12.75"/>
  <cols>
    <col min="1" max="1" width="5.28125" style="0" customWidth="1"/>
    <col min="2" max="2" width="14.00390625" style="0" customWidth="1"/>
    <col min="3" max="3" width="11.00390625" style="0" customWidth="1"/>
    <col min="8" max="8" width="11.8515625" style="0" customWidth="1"/>
    <col min="9" max="9" width="11.140625" style="0" customWidth="1"/>
    <col min="10" max="10" width="11.57421875" style="0" customWidth="1"/>
    <col min="11" max="11" width="13.8515625" style="0" customWidth="1"/>
  </cols>
  <sheetData>
    <row r="1" ht="12.75">
      <c r="J1" t="s">
        <v>109</v>
      </c>
    </row>
    <row r="2" spans="2:11" ht="22.5">
      <c r="B2" s="214" t="s">
        <v>85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6:10" ht="12.75">
      <c r="F3" s="26"/>
      <c r="I3" s="26"/>
      <c r="J3" s="26"/>
    </row>
    <row r="4" spans="1:11" ht="38.25">
      <c r="A4" s="45" t="s">
        <v>1</v>
      </c>
      <c r="B4" s="45" t="s">
        <v>76</v>
      </c>
      <c r="C4" s="46" t="s">
        <v>3</v>
      </c>
      <c r="D4" s="45" t="s">
        <v>4</v>
      </c>
      <c r="E4" s="45" t="s">
        <v>5</v>
      </c>
      <c r="F4" s="47" t="s">
        <v>6</v>
      </c>
      <c r="G4" s="46" t="s">
        <v>86</v>
      </c>
      <c r="H4" s="46" t="s">
        <v>8</v>
      </c>
      <c r="I4" s="47" t="s">
        <v>9</v>
      </c>
      <c r="J4" s="47" t="s">
        <v>10</v>
      </c>
      <c r="K4" s="46" t="s">
        <v>11</v>
      </c>
    </row>
    <row r="5" spans="1:11" ht="25.5">
      <c r="A5" s="48">
        <v>1</v>
      </c>
      <c r="B5" s="49" t="s">
        <v>87</v>
      </c>
      <c r="C5" s="49"/>
      <c r="D5" s="50" t="s">
        <v>13</v>
      </c>
      <c r="E5" s="51">
        <v>17</v>
      </c>
      <c r="F5" s="52"/>
      <c r="G5" s="83"/>
      <c r="H5" s="52">
        <f>F5*G5+F5</f>
        <v>0</v>
      </c>
      <c r="I5" s="54">
        <f>F5*E5</f>
        <v>0</v>
      </c>
      <c r="J5" s="52">
        <f>I5*G5+I5</f>
        <v>0</v>
      </c>
      <c r="K5" s="53" t="s">
        <v>88</v>
      </c>
    </row>
    <row r="6" spans="1:11" ht="12.75">
      <c r="A6" s="53"/>
      <c r="B6" s="55" t="s">
        <v>18</v>
      </c>
      <c r="C6" s="56"/>
      <c r="D6" s="56"/>
      <c r="E6" s="56"/>
      <c r="F6" s="57"/>
      <c r="G6" s="56"/>
      <c r="H6" s="56"/>
      <c r="I6" s="84">
        <f>SUM(I5)</f>
        <v>0</v>
      </c>
      <c r="J6" s="57">
        <f>SUM(J5)</f>
        <v>0</v>
      </c>
      <c r="K6" s="58"/>
    </row>
    <row r="8" spans="8:9" ht="12.75">
      <c r="H8" t="s">
        <v>114</v>
      </c>
      <c r="I8" s="26">
        <f>J6-I6</f>
        <v>0</v>
      </c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4" sqref="F4:G4"/>
    </sheetView>
  </sheetViews>
  <sheetFormatPr defaultColWidth="9.140625" defaultRowHeight="12.75"/>
  <cols>
    <col min="1" max="1" width="5.421875" style="0" customWidth="1"/>
    <col min="2" max="2" width="27.421875" style="0" customWidth="1"/>
    <col min="8" max="8" width="10.28125" style="0" customWidth="1"/>
    <col min="9" max="9" width="11.140625" style="0" customWidth="1"/>
    <col min="10" max="10" width="10.28125" style="0" customWidth="1"/>
    <col min="11" max="11" width="14.8515625" style="0" customWidth="1"/>
  </cols>
  <sheetData>
    <row r="1" ht="12.75">
      <c r="I1" t="s">
        <v>110</v>
      </c>
    </row>
    <row r="2" spans="2:11" ht="22.5">
      <c r="B2" s="216" t="s">
        <v>89</v>
      </c>
      <c r="C2" s="216"/>
      <c r="D2" s="216"/>
      <c r="E2" s="216"/>
      <c r="F2" s="216"/>
      <c r="G2" s="216"/>
      <c r="H2" s="216"/>
      <c r="I2" s="216"/>
      <c r="J2" s="216"/>
      <c r="K2" s="59"/>
    </row>
    <row r="3" spans="1:11" ht="51">
      <c r="A3" s="45"/>
      <c r="B3" s="46" t="s">
        <v>2</v>
      </c>
      <c r="C3" s="46" t="s">
        <v>3</v>
      </c>
      <c r="D3" s="45" t="s">
        <v>4</v>
      </c>
      <c r="E3" s="45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</row>
    <row r="4" spans="1:11" ht="26.25">
      <c r="A4" s="60">
        <v>1</v>
      </c>
      <c r="B4" s="61" t="s">
        <v>90</v>
      </c>
      <c r="C4" s="60"/>
      <c r="D4" s="60" t="s">
        <v>16</v>
      </c>
      <c r="E4" s="51">
        <v>15</v>
      </c>
      <c r="F4" s="54"/>
      <c r="G4" s="85"/>
      <c r="H4" s="86">
        <f>F4*G4+F4</f>
        <v>0</v>
      </c>
      <c r="I4" s="22">
        <f>F4*E4</f>
        <v>0</v>
      </c>
      <c r="J4" s="86">
        <f>I4*G4+I4</f>
        <v>0</v>
      </c>
      <c r="K4" s="61" t="s">
        <v>17</v>
      </c>
    </row>
    <row r="5" spans="1:11" ht="12.75">
      <c r="A5" s="53"/>
      <c r="B5" s="63" t="s">
        <v>18</v>
      </c>
      <c r="C5" s="56"/>
      <c r="D5" s="56"/>
      <c r="E5" s="56"/>
      <c r="F5" s="57"/>
      <c r="G5" s="56"/>
      <c r="H5" s="56"/>
      <c r="I5" s="87">
        <f>SUM(I4)</f>
        <v>0</v>
      </c>
      <c r="J5" s="62">
        <f>SUM(J4)</f>
        <v>0</v>
      </c>
      <c r="K5" s="58"/>
    </row>
    <row r="7" spans="8:9" ht="12.75">
      <c r="H7" t="s">
        <v>114</v>
      </c>
      <c r="I7" s="26">
        <f>J5-I5</f>
        <v>0</v>
      </c>
    </row>
  </sheetData>
  <mergeCells count="1">
    <mergeCell ref="B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2014-10-13T09:49:49Z</cp:lastPrinted>
  <dcterms:modified xsi:type="dcterms:W3CDTF">2014-10-13T10:27:18Z</dcterms:modified>
  <cp:category/>
  <cp:version/>
  <cp:contentType/>
  <cp:contentStatus/>
</cp:coreProperties>
</file>