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1000" activeTab="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</sheets>
  <definedNames/>
  <calcPr fullCalcOnLoad="1"/>
</workbook>
</file>

<file path=xl/sharedStrings.xml><?xml version="1.0" encoding="utf-8"?>
<sst xmlns="http://schemas.openxmlformats.org/spreadsheetml/2006/main" count="915" uniqueCount="260">
  <si>
    <t>PAKIET NR 1  -  NARZĘDZIA CHIRURGICZNE</t>
  </si>
  <si>
    <t>33169000-2 Przyrządy chirurgiczne</t>
  </si>
  <si>
    <t>załącznik 3.1 do SIWZ</t>
  </si>
  <si>
    <t>Lp.</t>
  </si>
  <si>
    <t>Nazwa asortymentu</t>
  </si>
  <si>
    <t>Producent, nazwa handlowa, kod katalogowy</t>
  </si>
  <si>
    <t xml:space="preserve">Jm </t>
  </si>
  <si>
    <t>Ilość</t>
  </si>
  <si>
    <t>Cena netto</t>
  </si>
  <si>
    <t>Stawka VAT %</t>
  </si>
  <si>
    <t>Cena brutto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</si>
  <si>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</si>
  <si>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</si>
  <si>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</si>
  <si>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</si>
  <si>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</si>
  <si>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</si>
  <si>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</si>
  <si>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</si>
  <si>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</si>
  <si>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</si>
  <si>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</si>
  <si>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</si>
  <si>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</si>
  <si>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</si>
  <si>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szczypce 19,5 cm</t>
  </si>
  <si>
    <t>szt.</t>
  </si>
  <si>
    <t>24 mies.</t>
  </si>
  <si>
    <t>obcinak do drutu 22,5cm</t>
  </si>
  <si>
    <t>imadła typu hegar 16cm</t>
  </si>
  <si>
    <t>pean prosty duży 17cm</t>
  </si>
  <si>
    <t>nożyczki opatrunkowe 23,5cm</t>
  </si>
  <si>
    <t>penseta anatomiczna 16cm</t>
  </si>
  <si>
    <t>nożyczki do usuwania szwów 14cm</t>
  </si>
  <si>
    <t>nożyczki chirurgiczne 14,5cm</t>
  </si>
  <si>
    <t>nożyczki do gipsu 24cm</t>
  </si>
  <si>
    <t>pean zakrzywiony mały 15,5cm</t>
  </si>
  <si>
    <t>pean prosty mały 15,5 cm</t>
  </si>
  <si>
    <t>nożyczki chirurgiczne proste 14,5cm</t>
  </si>
  <si>
    <t>13.</t>
  </si>
  <si>
    <t>kocher prosty 16,5cm</t>
  </si>
  <si>
    <t>14.</t>
  </si>
  <si>
    <t>kocher zakrzywiony 16cm</t>
  </si>
  <si>
    <t>15.</t>
  </si>
  <si>
    <t>igła zakończona oliwką 1,5x80mm typu luer</t>
  </si>
  <si>
    <t>w tym podatek vat</t>
  </si>
  <si>
    <t>NARZĘDZIA WIELORAZOWE DO STERYLIZACJI W tem.134°C</t>
  </si>
  <si>
    <t>NARZĘDZIA WYKONANE ZE STALI CHIRURGICZNEJ</t>
  </si>
  <si>
    <t>GWARANCJA MINIMUM 24 MIESIĄCE</t>
  </si>
  <si>
    <t>……………………………………</t>
  </si>
  <si>
    <t xml:space="preserve">         DATA I PODPIS OFERENTA</t>
  </si>
  <si>
    <t>Minimalny okres gwarancji</t>
  </si>
  <si>
    <t>Oferowany okres gwarancji</t>
  </si>
  <si>
    <t>PAKIET NR  2 - ZESTAW NARZĘDZI GINEKOLOGICZNYCH</t>
  </si>
  <si>
    <t>załącznik nr 3.2 do SIWZ</t>
  </si>
  <si>
    <t>CPV</t>
  </si>
  <si>
    <t>J.m.</t>
  </si>
  <si>
    <t>kod katalogowy, producent, nazwa</t>
  </si>
  <si>
    <t>Stawka Vat %</t>
  </si>
  <si>
    <t>Wziernik typu Kallmotgen 30x85mm</t>
  </si>
  <si>
    <t>Wziernik typu Kallmotgen 39x95mm</t>
  </si>
  <si>
    <t>Zestaw Rozszarzaczy typu Hegar w rozmiarach od 1mm do 8mm ( co 0,5mm) a15szt.</t>
  </si>
  <si>
    <t>komplet</t>
  </si>
  <si>
    <t>Skrobaczka 5mm</t>
  </si>
  <si>
    <t>Skrobaczka 9mm(-1mm)</t>
  </si>
  <si>
    <t>Kleszczyki okienkowe typu Foerster ryflowane</t>
  </si>
  <si>
    <t>Kleszczyki okienkowe typu Foerster  gładkie</t>
  </si>
  <si>
    <t>Kulociąg typu Braun - jednozębny dł.25cm</t>
  </si>
  <si>
    <t>Zgłębnik maciczny typu Sims - z podziałką 330mm</t>
  </si>
  <si>
    <t>Kleszczyki typu Pean ( kleszczyki zgięte) 20cm</t>
  </si>
  <si>
    <t>Kleszczyki typu Kocher 20cm</t>
  </si>
  <si>
    <t>Sonda śródmaciczna typu COHEN, ze sprężynowym mocowaniem kulociągu, z LUER-Lock, z 2stożkami- zestaw</t>
  </si>
  <si>
    <t>w tym wartość vat.</t>
  </si>
  <si>
    <t>*gwarancja minimum 24 miesiące</t>
  </si>
  <si>
    <t>*narzędzia wykonane z wysokiej jakości stali nierdzewnej, wielorazowego użytku, do sterylizacji, w tem.134°</t>
  </si>
  <si>
    <t xml:space="preserve">Cena netto </t>
  </si>
  <si>
    <t xml:space="preserve">Cena brutto   </t>
  </si>
  <si>
    <t xml:space="preserve">Wartość netto     </t>
  </si>
  <si>
    <t xml:space="preserve">Wartość brutto </t>
  </si>
  <si>
    <t>PAKIET NR  3 -Optyka do histerioskopii diagnostycznej (4mm)</t>
  </si>
  <si>
    <t>załącznik 3.3 do SIWZ</t>
  </si>
  <si>
    <t>33100000-1 Urządzenia medyczne</t>
  </si>
  <si>
    <t>Optyka endoskopowa                          - kat patrzenia 30°, dł. 30cm, średnica 4mm zawierająca system soczewek wałeczkowych, autoklawowalna</t>
  </si>
  <si>
    <t>Płaszcz histeroskopowy, diagnostyczny, z przyłączem luer- lock, średnica 5,1mm z LUER- lock , z 2 stożkami - zestaw, kompatybilny z poz.1</t>
  </si>
  <si>
    <t>razem</t>
  </si>
  <si>
    <t>w tym wartość podatku vat</t>
  </si>
  <si>
    <t>*narzędzia wykonane z wysokiej jakości stali nierdzewnej ( chirurgicznej), wielorazowego użytku, do sterylizacji.</t>
  </si>
  <si>
    <t xml:space="preserve">Wartość netto         </t>
  </si>
  <si>
    <t>PAKIET NR  4 - Narzędzia do laparoskopii</t>
  </si>
  <si>
    <t>załącznik 3.4 do SIWZ</t>
  </si>
  <si>
    <t>Kleszcze chwytające, bransze typu "pazury" z ząbkami 2x3, jedna bransza ruchoma, obrotowe, rozbieralne, w skład kompletu wchodzi: uchwyt plastikowy z zapinką z mozliwością odblokowania na stałe, tubus izolowany z przyłączem do przepłukiwania, wkład roboczy: średnica 5mm, dł.36cm</t>
  </si>
  <si>
    <t>Kleszcze chwytające, bransze typu "szczęki tygrysa" z ząbkami 2x4, jedna bransza ruchoma, monopolarne,obrotowe, rozbieralne, w skład kompletu wchodzi: uchwyt plastikowy z zapinką z możliwością odblokowania na stałe i pracy bez zapinki tubus izolowany z przyłączem do przepłukiwania, wkład roboczy: średnica 5mm, dł.36cm</t>
  </si>
  <si>
    <t>W TYM WARTOŚĆ PODATKU VAT</t>
  </si>
  <si>
    <t>* wielorazowego użytku, do sterylizacji.</t>
  </si>
  <si>
    <t xml:space="preserve">Cena brutto        </t>
  </si>
  <si>
    <t xml:space="preserve">Wartość netto          </t>
  </si>
  <si>
    <t>Załącznik 3.5 do SIWZ</t>
  </si>
  <si>
    <t>PAKIET NR  5 - SZYNY REHABILITACYJNE</t>
  </si>
  <si>
    <t>CPV:</t>
  </si>
  <si>
    <t>33100000-1</t>
  </si>
  <si>
    <t>Urządzenia medyczne</t>
  </si>
  <si>
    <t>Gwarancja min.24 miesiący</t>
  </si>
  <si>
    <t>dostawa z przeszkoleniem</t>
  </si>
  <si>
    <t>Jm</t>
  </si>
  <si>
    <t>załącznik 3.6    do SIWZ</t>
  </si>
  <si>
    <t>PAKIET NR 6 -  KLAMRY WYCIĄGOWE</t>
  </si>
  <si>
    <t>33190000-8 Różne urządzenia i produkty medyczne</t>
  </si>
  <si>
    <t>Gwarancja min.24 miesiące</t>
  </si>
  <si>
    <r>
      <t xml:space="preserve">KLAMRY WYCIĄGOWE TYP KIRSCHNER II         </t>
    </r>
    <r>
      <rPr>
        <sz val="10"/>
        <rFont val="Arial"/>
        <family val="2"/>
      </rPr>
      <t>Klamry do wyciągowego leczenia złamań kości kończyn z zastosowaniem
drutów (grotów) typu Kirschnera o średnicach od 1,0 do 2,4 mm.
BUDOWA :
- dwa połączone osiowo ramiona, posiadające na swych końcach śrubę zaciskową,
- rozpierane  śrubowym mechanizmem naciągu drutu poprzez obrót pokrętłem 
- wykonane ze stali nierdzewnej
- możliwość sterylizacji wszystkimi sposobami
- klamra do zawieszania na haku .
- szerokość wewnętrzna klamry (prześwit) przy równoległym ustawieniu jej ramion:100mm
-wolna przestrzeń pomiędzy drutem Kirschnera a pokrętłem klamry wynosi 170mm.
Rozwarcie maksymalne 200mm</t>
    </r>
    <r>
      <rPr>
        <b/>
        <sz val="10"/>
        <rFont val="Arial"/>
        <family val="2"/>
      </rPr>
      <t xml:space="preserve">
</t>
    </r>
  </si>
  <si>
    <t xml:space="preserve">Cena brutto </t>
  </si>
  <si>
    <t xml:space="preserve">Wartość netto </t>
  </si>
  <si>
    <t>Lp</t>
  </si>
  <si>
    <t>Opis produktu</t>
  </si>
  <si>
    <t>kod katalogowy,producent</t>
  </si>
  <si>
    <t>jm</t>
  </si>
  <si>
    <t>Vat%</t>
  </si>
  <si>
    <t>Kabel główny EKG na 3 odprowadzenia pacjenta do kardiomonitora Emtel FX2000</t>
  </si>
  <si>
    <t>szt</t>
  </si>
  <si>
    <t>6 mies.</t>
  </si>
  <si>
    <t>Kabel główny EKG na 3 odprowadzenia pacjenta do kardiomonitora Emtel FX2000P</t>
  </si>
  <si>
    <t>Komplet 3 odprowadzeń EKG do kabla głównego, końcówki zatrzaskowe, do kardiomoitora Emtel</t>
  </si>
  <si>
    <t>opak.</t>
  </si>
  <si>
    <t>Przewód NIBP do kardiomonitora Emtel FX2000</t>
  </si>
  <si>
    <t>3 mies.</t>
  </si>
  <si>
    <t>Mankiet 1-żyłowy do pomiaru NIBP, dla dorosłych, rozm. 25-35 cm z metalowym konektorem</t>
  </si>
  <si>
    <t>Mankiet 1-żyłowy do pomiaru NIBP, dla dorosłych, rozm. 33-47 cm z metalowym konektorem</t>
  </si>
  <si>
    <t>Adapter czujnika SpO2 w technologii Nellcor OxiMax</t>
  </si>
  <si>
    <t>Czujnik SpO2 dla dorosłych w technologii Nellcor OxiMax</t>
  </si>
  <si>
    <t>Razem</t>
  </si>
  <si>
    <t>w tym Vat:</t>
  </si>
  <si>
    <t>Zamawiający posiada na wyposażeniu kardiomonitor Emtel FX2000,  akcesoria powinny być kompatybilne z posiadanymi przez zamawiającego urządzeniami firmy EMTEL.</t>
  </si>
  <si>
    <t>Poz.1 oferowany kabel, powiniem być kompatybilny z posiadanymi przez zamawiającego urządzeniami, w przypadku zamiennika powinien yć dopuszczony przez producenta.</t>
  </si>
  <si>
    <t>Pakiet nr 7 Akcesoria  do kardiomonitora Emtel FX2000</t>
  </si>
  <si>
    <t>załącznik 3.7 do SIWZ</t>
  </si>
  <si>
    <t>Kabel główny EKG na 3 odprowadzenia pacjenta do kardiomonitora MEC-1000</t>
  </si>
  <si>
    <t>Komplet 3 odprowadzeń EKG do kabla głównego, końcówki klamerkowe, do kardiomoitora MEC-1000</t>
  </si>
  <si>
    <t>Przewód NIBP do kardiomonitora MEC-1000 z metalowym konektorem</t>
  </si>
  <si>
    <t>Czujnik temperatury dla dorosłych naskórny w technologii YSI400</t>
  </si>
  <si>
    <t>Adapter czujnika SpO2 w technologii nie-OxiMax kardiomonitora MEC-1000</t>
  </si>
  <si>
    <t>Czujnik SpO2 w technologii nie-OxiMax kardiomonitora MEC-1000</t>
  </si>
  <si>
    <t>Konektor metalowy do mankietu NIBP</t>
  </si>
  <si>
    <t>Zamawiający posiada na wyposażeniu kardiomonitor Mindray MEC-1000, z którym winien być kompatybilny przedmiot zamówienia.</t>
  </si>
  <si>
    <t>załącznik 3.8 do SIWZ</t>
  </si>
  <si>
    <t>Pakiet nr 8  Akcesoria  do kardiomonitora Mindray MEC-1000</t>
  </si>
  <si>
    <t>Czujnik SpO2 o dł. 3.0 m do kardiomoitora Diascope 2 Vismo</t>
  </si>
  <si>
    <t>Kabel kompletny EKG z 3 odprowadzeniami pacjenta, klamra, do kardiomoitora Diascope 2 Vismo</t>
  </si>
  <si>
    <t>Przewód NIBP do kardiomonitora Diascope 2 Vismo</t>
  </si>
  <si>
    <t xml:space="preserve">Mankiet 2-żyłowy do pomiaru NIBP, dla dorosłych, rozm. 25-35 cm </t>
  </si>
  <si>
    <t xml:space="preserve">Zamawiający posiada na wyposażeniu kardiomonitor Diascope 2 Vismo,z którym winien być kompatybilny przedmiot zamówienia.  </t>
  </si>
  <si>
    <t>Pakiet nr 9  Akcesoria  do kardiomoitora Diascope 2 Vismo</t>
  </si>
  <si>
    <t>załącznik 3.9 do SIWZ</t>
  </si>
  <si>
    <t>Kabel EKG 3-odprowadzeniowy do Emtel Defi-Max</t>
  </si>
  <si>
    <t>Czujnik palcowy SpO2 dla dorosłyc, technologia Nellcor OxiMax</t>
  </si>
  <si>
    <t>Kabel główny do EKG trzyżyłowy do defibrylatora Defimax Biphasic</t>
  </si>
  <si>
    <t>Zamawiający posiada na wyposażeniu kardiomonitor Emtel Defimax oraz Defimax Biphasic, z którym winien być kompatybilny przedmiot zamówienia.</t>
  </si>
  <si>
    <t>załącznik 3.10 do SIWZ</t>
  </si>
  <si>
    <t>Pakiet nr 10 Akcesoria do defibrylatora Emtel Defi-Max</t>
  </si>
  <si>
    <t>Kabel EKG 10-odprowadzeniowy, końcówki bananowe do aparatu M4Medical M-Trace</t>
  </si>
  <si>
    <t>Komplet 6 elektrod podsercowych do aparatu EKG</t>
  </si>
  <si>
    <t xml:space="preserve">Zamawiający posiada na wyposażeniu aparat EKG M-Trace, z którym winien być kompatybilny przedmiot zamówienia. </t>
  </si>
  <si>
    <t>załącznik 3.11 do SIWZ</t>
  </si>
  <si>
    <t>Pakiet nr 11  akcesoria  do aparatów EKG M-Trace</t>
  </si>
  <si>
    <t>Kompletny kabel EKG z 5 odprowadzeniami pacjenta, zakończenia klamerkowe, do kardiomonitora Phoebe Pro</t>
  </si>
  <si>
    <t>Przewód NIBP do kardiomonitora Phoebe Pro</t>
  </si>
  <si>
    <t xml:space="preserve">Zamawiający posiada na wyposażeniu kardiomonitor Phoebe Pro, z którym winien być kompatybilny przedmiot zamówienia. </t>
  </si>
  <si>
    <t>załącznik 3.12 do SIWZ</t>
  </si>
  <si>
    <t>Pakiet nr 12  Akcesoria  do kardiomonitora Phoebe Pro</t>
  </si>
  <si>
    <t>Kabel główny EKG na 10-odprowadzeń, do defibrylatora Lifepak 12</t>
  </si>
  <si>
    <t>Komplet 4 odprowadzeń do defibrylatora Lifepak 12</t>
  </si>
  <si>
    <t>Komplet 6 odprowadzeń do defibrylatora Lifepak 12</t>
  </si>
  <si>
    <t>Kabel EKG 3-odprowadzeniowy do Lifepak 20</t>
  </si>
  <si>
    <t>Adapter czujnika SpO2 w technologii Masimo LNCS</t>
  </si>
  <si>
    <t>Czujnik SpO2 dla dorosłych w technologii Masimo LNCS</t>
  </si>
  <si>
    <t xml:space="preserve">Zamawiający posiada na wyposażeniu defibrylator lifepak 12 i 20, z którym winien być kompatybilny przedmiot zamówienia. </t>
  </si>
  <si>
    <t>Pakiet nr 13  Akcesoria  defibrylatora Lifepak 12 i 20</t>
  </si>
  <si>
    <t>załącznik 3.13 do SIWZ</t>
  </si>
  <si>
    <t>Kabel EKG 10-odprowadzeniowy, końcówki bananowe do aparatów EKG ASPEL Ascard A4, Mr Blue i Mr Gold</t>
  </si>
  <si>
    <t>Komplet 4 elektrod kończynowych do aparatu EKG</t>
  </si>
  <si>
    <t xml:space="preserve">Zamawiający posiada na wyposażeniu aparat EKG ASPEL, z którym winien być kompatybilny przedmiot zamówienia. </t>
  </si>
  <si>
    <t>załącznik 3.14 do SIWZ</t>
  </si>
  <si>
    <t xml:space="preserve">Pakiet nr 14 Akcesoria  do aparatów EKG </t>
  </si>
  <si>
    <t>Adapter czujnika SpO2 w technologii Nellcor nie-OxiMax, do pulsoksymetru MICROSTEAM</t>
  </si>
  <si>
    <t>Czujnik SpO2 dla dzieci w technologii Nellcor nie-OxiMax, dł. 1.1 m, do pulsoksymetru MICROSTEAM</t>
  </si>
  <si>
    <t>Czujnik SpO2 dla dorosłych w technologii Nellcor nie-OxiMax, dł. 1.1 m, do pulsoksymetru MICROSTEAM</t>
  </si>
  <si>
    <t>Zamawiający posiada na wyposażeniu pulsoksymetru MICROSTEAM, z którym winien być kompatybilny przedmiot zamówienia.</t>
  </si>
  <si>
    <t>załącznik 3.15 do SIWZ</t>
  </si>
  <si>
    <t>Pakiet nr 15  Akcesoria do pulsoksymetru MICROSTEAM</t>
  </si>
  <si>
    <t>Kabel główny EKG na 3 odprowadzenia pacjenta do kardiomonitora Spacelabs Ultraview</t>
  </si>
  <si>
    <t>Komplet 3 odprowadzeń EKG do kabla głównego, końcówki zatrzaskowe, do kardiomonitora Spacelabs Ultraview</t>
  </si>
  <si>
    <t>Kabel główny EKG na 5 odprowadzeń pacjenta do kardiomonitora  Spacelabs Ultraview</t>
  </si>
  <si>
    <t>Komplet 5 odprowadzeń EKG do kabla głównego, końcówki zatrzaskowe, do kardiomonitora  Spacelabs Ultraview</t>
  </si>
  <si>
    <t>Przewód NIBP do kardiomonitora Spacelabs Ultraview</t>
  </si>
  <si>
    <t>Mankiet 1-żyłowy do pomiaru NIBP, dla dzieci, rozm. 18-26 cm z metalowym konektorem</t>
  </si>
  <si>
    <t>Adapter czujnika SpO2 w technologii Nellcor nie-OxiMax dł. 2.2 m, do kardiomonitora Spacelabs Ultraview</t>
  </si>
  <si>
    <t>Czujnik SpO2 dla dzieci w technologii Nellcor nie-OxiMax, dł. 1.1 m, do kardiomonitora Spacelabs Ultraview</t>
  </si>
  <si>
    <t>Czujnik SpO2 dla dorosłych w technologii Nellcor nie-OxiMax, dł. 1.1 m, do kardiomonitora Spacelabs Ultraview</t>
  </si>
  <si>
    <t>Zamawiający posiada na wyposażeniu kardiomonitor Spacelabs Ultraview,  z którym winien być kompatybilny przedmiot zamówienia.</t>
  </si>
  <si>
    <t>Pakiet nr 16 Akcesoria do kardiomonitora Spacelabs Ultraview</t>
  </si>
  <si>
    <t>załącznik 3.16 do SIWZ</t>
  </si>
  <si>
    <t>Kabel główny EKG na 5 odprowadzeń pacjenta do kardiomonitora Mindray PM6000</t>
  </si>
  <si>
    <t>Komplet 5 odprowadzeń EKG do kabla głównego, końcówki zatrzaskowe, do kardiomonitora Mindray PM6000</t>
  </si>
  <si>
    <t>Przewód NIBP do kardiomonitora Mindray PM6000</t>
  </si>
  <si>
    <t>Adapter czujnika SpO2 w technologii Nellcor nie-OxiMax dł. 2.2 m  do kardiomonitora Mindray PM6000</t>
  </si>
  <si>
    <t>Czujnik SpO2 dla dorosłych w technologii Nellcor nie-OxiMax, dł. 1.1 m do kardiomonitora Mindray PM6000</t>
  </si>
  <si>
    <t>Kompletny kabel EKG z 3 odprowadzeniami pacjenta, zakończenia klamerkowe, do kardiomonitora Mindray PM8000</t>
  </si>
  <si>
    <t>Przewód NIBP do kardiomonitora Mindray PM8000</t>
  </si>
  <si>
    <t>Czujnik SpO2 do kardiomonitora PM8000, wtyczka REDEL 6PIN, dł. 3.0 m</t>
  </si>
  <si>
    <t>Zamawiający posiada na wyposażeniu kardiomonitor Mindray PM6000 i PM8000, z którym winien być kompatybilny przedmiot zamówienia.</t>
  </si>
  <si>
    <t>Pakiet nr 17 Akcesoria do kardiomonitora Mindray PM6000 i PM8000</t>
  </si>
  <si>
    <t>załącznik 3.17 do SIWZ</t>
  </si>
  <si>
    <t>Przedłużacz SpO2 Nellcor, wielorazowego użytku,  dł. 1 m, typ połączenia z czujnikiem - kostka -kompatybilny z modułem Multimed 5, 6, 12 i NeoMed, współpracującym z kardiomonitorem Delta/XL, Kappa.</t>
  </si>
  <si>
    <t>12 mies.</t>
  </si>
  <si>
    <t>Kabel wielorazowego użytku do EKG 5-odprowadzeniowy, z europejskim oznaczeniem kolorystycznym, typ grraber,  dł. 1 m, kompatybilny z modułem Multimed 5, 6, 12, wtyk dwupinowy.</t>
  </si>
  <si>
    <t>Wielorazowego użytku moduł przewodowy Multimed 6, wieloparametryczny do pomiarów SpO2, EKG i temperatury, wraz z kablem połączeniowym dł. 2,5 m, kompatybilny z kardiomonitorem Delta/XL, Kappa.</t>
  </si>
  <si>
    <t>Wielorazowego użytku czujnik temperatury skóry, złącze 7-pinowe, dł. 1,5m, kompatybilny z modułem Multimed 5, 6, 12, współpracującym z kardiomonitorem Delta/XL, Kappa.</t>
  </si>
  <si>
    <t>Wielorazowego użytku kabel połączeniowy do pomiaru NIBP u dorosłych i dzieci, dł. 3,7 m, z tzw. „łamanym” złączem.</t>
  </si>
  <si>
    <t>Mankiet wielorazowego użytku do nieinwazyjnego pomiaru ciśnienia tętniczego krwi, wyposażony w pojedynczy dren z tzw. „łamanym” złączem, mankiet wyposażone w klejone rzepy, umożliwiające jego ufiksowanie, rozmiar M  (23-33cm/33cm), rozmiar mankietu kodowany kolorystycznie.</t>
  </si>
  <si>
    <t>Mankiet wielorazowego użytku do nieinwazyjnego pomiaru ciśnienia tętniczego krwi, wyposażony w pojedynczy dren z tzw. „łamanym” złączem, mankiet wyposażone w klejone rzepy, umożliwiające jego ufiksowanie, rozmiar M+  (23-33cm/43cm;), rozmiar mankietu kodowany kolorystycznie.</t>
  </si>
  <si>
    <t>Mankiet wielorazowego użytku do nieinwazyjnego pomiaru ciśnienia tętniczego krwi, wyposażony w pojedynczy dren z tzw. „łamanym” złączem, mankiet wyposażone w klejone rzepy, umożliwiające jego ufiksowanie, rozmiar M++ ( 23-33 cm\ 53 cm;), rozmiar mankietu kodowany kolorystycznie.</t>
  </si>
  <si>
    <t>Mankiet wielorazowego użytku do nieinwazyjnego pomiaru ciśnienia tętniczego krwi, wyposażony w pojedynczy dren z tzw. „łamanym” złączem, mankiet wyposażone w klejone rzepy, umożliwiające jego ufiksowanie, rozmiar L (31-40cm/40cm), rozmiar mankietu kodowany kolorystycznie.</t>
  </si>
  <si>
    <t>Mankiet wielorazowego użytku do nieinwazyjnego pomiaru ciśnienia tętniczego krwi, wyposażony w pojedynczy dren z tzw. „łamanym” złączem, mankiet wyposażone w klejone rzepy, umożliwiające jego ufiksowanie, rozmiar L+ (31-40cm/55cm), rozmiar mankietu kodowany kolorystycznie.</t>
  </si>
  <si>
    <t>Przedłużacz SpO2 Masimo LNOP, wielorazowego użytku,  dł. 1,5 m, typ połączenia z czujnikiem - blaszka -  kompatybilny z modułem Multimed 5, 6, 12 i NeoMed, współpracującym z kardiomonitorem Delta/XL, Kappa.</t>
  </si>
  <si>
    <t>Czujnik SpO2 Masimo LNOP DCI, wielorazowego użytku na palec dla dorosłych, kompatybilny z przedłużaczem SpO2 Masimo LNOP, współpracującym z kardiomonitorem Delta/XL, Kappa, typ połączenia z przedłużaczem - blaszka.</t>
  </si>
  <si>
    <t>Wielorazowego użytku moduł przewodowy Multimed 5, wieloparametryczny do pomiarów SpO2, EKG i temperatury, wraz z kablem połączeniowym dł. 1,5 m, kompatybilny z kardiomonitorem Delta/XL, Kappa.</t>
  </si>
  <si>
    <t>16.</t>
  </si>
  <si>
    <t>Czujnik SpO2 Masimo LNCS DCI, wielorazowego użytku na palec dla dorosłych, kompatybilny z przedłużaczem SpO2 Masimo LNCS, współpracującym z kardiomonitorem Delta/XL, Kappa, typ połączenia z przedłużaczem - kostka.</t>
  </si>
  <si>
    <t>17.</t>
  </si>
  <si>
    <t>Mankiet wielorazowego użytku do nieinwazyjnego pomiaru ciśnienia tętniczego krwi, wyposażony w pojedynczy dren z tzw. „łamanym” złączem, mankiet wyposażone w klejone rzepy, umożliwiające jego ufiksowanie, rozmiar S (17-25cm/29cm), rozmiar mankietu kodowany kolorystycznie.</t>
  </si>
  <si>
    <t>18.</t>
  </si>
  <si>
    <t xml:space="preserve">Przewód pośredni SpO2 Masimo LNOP, wielorazowego użytku,  dł. 1,2 m, typ połączenia z czujnikiem - blaszka - kompatybilny z modułem Masimo SET oraz Infinity M300.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</si>
  <si>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załącznik 3.18 do SIWZ</t>
  </si>
  <si>
    <t>Pakiet nr 18 -   Części i akcesoria do monitorowania</t>
  </si>
  <si>
    <t>Zestaw oddechowy dla dorosłych, składający się z  karbowanej rury o dł. 150 cm, zastawki wydechowej, czujnika przepływu, linii pomiarowej o dł. 150 cm. oraz, obrotowego łącznika, zestaw kompatybilny z respiratorem transportowym Oxlog 3000+,2000+ , op.5 szt.</t>
  </si>
  <si>
    <t>0p.</t>
  </si>
  <si>
    <t>Zestaw rur oddechowych wielorazowego użytku dla dorosłych do respiratora transportowego Oxylog 2000/3000, zawierajacy karbowaną, wewnetrznie gładką rurę o dł. 150 cm oraz linię pomiaru przepływu o dł. 150 cm.</t>
  </si>
  <si>
    <t>Zawór oddechowy wielorazowego użytku dla dorosłych i dzieci, przystosowany do dezynfekcji, kompatybilny z zestawem rur oddechowych dedykowanych do respiratora transportowego Oxylog 2000/3000.</t>
  </si>
  <si>
    <t>Czujnik przepływu, działający na zasadzie różnicy ciśnień, PPSU, przystosowany do dezynfekcji i sterylizacji w 134˚C przez 10 min, czujnik kompatybilny z zestawem rur oddechowych dedykowanych do respiratora transportowego Oxylog 2000/3000.</t>
  </si>
  <si>
    <t>Łącznik kątowy wielokrotnego użytku przystosowany do dezynfekcji i sterylizacji w temp. 134˚C przez 10 min, kompatybilny z wielorazowymi rurami silikonowymi o średnicy 22 mm.  dedykowanych do respiratora transportowego Oxylog 2000/3000.</t>
  </si>
  <si>
    <t>Wielorazowego użytku  nebulizator pneumatyczny kompatybilny z respiratorem typ Evita, Savina, o wydajność nebulizacji 3 ml/10 min (przy Tinsp=1,7s; f=12/min; przepływ wdechowy 60 L/min), ciśnienie robocze 2±0,2 bara, pojemność zbiornika na lek max 20 ml, waga 200g.</t>
  </si>
  <si>
    <t>Zastawka wydechowa kompatybilna z respiratorem Savina, wielokrotnego użytku, przystosowana do sterylizacji w 134˚C przez 10 min.</t>
  </si>
  <si>
    <t xml:space="preserve"> Łącznik zastawki wydechowej z czujnikiem przepływu Savina, przystosowany do sterylizacji parą w temperaturze 134 ˚C i do odkażania na mokro 93 ˚C/10 minut.</t>
  </si>
  <si>
    <t>Membrana zastawki wydechowej Savina wydechowej przystosowana do sterylizacji parą w temperaturze 134 ˚C i do odkażania na mokro 93 ˚C/10 minut.</t>
  </si>
  <si>
    <t xml:space="preserve"> Zastawka wydechowa kompatybilna z respiratorem Evita, wielokrotnego użytku, przystosowana do sterylizacji w 134˚C przez 10 min.</t>
  </si>
  <si>
    <t>Adapter do mankietów NIPC, fioletowy, połączenie szybko złączki z gniazdem łamanym, op. 10 szt.</t>
  </si>
  <si>
    <t>op.</t>
  </si>
  <si>
    <t>Pułapka wodna WaterLock 2, zaopatrzona w filtr, zabezpieczająca moduł gazowy SCIO przed zawilgoceniem.</t>
  </si>
  <si>
    <t>Linia próbkowania do modułu gazowego Scio, linia jednorazowego uzytku, dł. do 3m, końcówki typ "żeński", pasujace do zakończeń typu LuerLock, op. 10 szt.</t>
  </si>
  <si>
    <t>Czujnik Przepływu działajacy w technologii anometrii cieplnej, pozwalającej na szybki i dokładny pomiar, przy minimalnych wdechowych i wydechowych oporach; czujnik przystosowany do dezynfekcji, op. 5 szt.</t>
  </si>
  <si>
    <t xml:space="preserve">Akrylowy filtr bakteryjny jednorazowego użytku do ssaków mocowanych przy aparatach  Primus,Fabius, Zeus, zakres filtracji bakteryjno - wirusowej 99,999%, metoda filtracji hydrofobowa (HEPA), zalecany okres użytkowania 14 dni. </t>
  </si>
  <si>
    <t>Czujnik tlenu kapsuła, działający na zasdadzie ogniw galwanicznych; elektrochemiczny przetwornik służacy do pomiaru cisnienia parcjalnego tlenu w strumieniu głównym, kompatybilny z aparatami i respiratorami firmy Drager.</t>
  </si>
  <si>
    <t>Szybki czujnik tlenu działający na zasdadzie ogniw galwanicznych; elektrochemiczny przetwornik służacy do pomiaru cisnienia parcjalnego tlenu w strumieniu bocznym, kompatybilny z aparatami i respiratorami firmy Drager.</t>
  </si>
  <si>
    <t>Załącznik 3.19 do SIWZ</t>
  </si>
  <si>
    <t>Pakiet nr 19 Układy oddechowe, akcesoria do wentylacji i monitorowania, czujniki</t>
  </si>
  <si>
    <t>Na produkty jednorazowe data przydatność ma być nie krótszy, niż 1 mies.</t>
  </si>
  <si>
    <t>Na produkty jednorazowe data przydatności ma być nie krótsza, niż 1 mies.</t>
  </si>
  <si>
    <r>
      <t xml:space="preserve">Szyna typu Browna </t>
    </r>
    <r>
      <rPr>
        <sz val="8"/>
        <rFont val="Arial"/>
        <family val="2"/>
      </rPr>
      <t xml:space="preserve">
Szyna przeznaczona jest do leczenia i rehabilitacji kończyn dolnych. Wykorzystywana w leczeniu obrzęków kończyn dolnych i zakrzepowym zapaleniu żył.
Szyna wykonana jest w całości z płaskownika stalowego pokrytego farbą proszkową
- długość szyny 860 mm
- szerokość szyny / szerokość podstawy 235/370 mm
- wysokość podstawy /wysokość z wyciągiem 200/800 mm
- ciężar szyny ok. 4 kg
- wyposażenie: 3 zestawy wyciągów z bloczkami
 - gwarancja min. 24 miesiące
MYCIE I DEZYNFEKCJA:
ogólnodostępne środki dezynfekcyjne, możliwość dezynfekcji w komorze dezynfekcyjnej
Wyrób posiadający wpis RWM oraz Deklarację Zgodności CE
</t>
    </r>
  </si>
  <si>
    <r>
      <t>SZYNA RECHABILITACYJNO-WYCIĄGOWA DO LECZENIA RUCHEN BIERNYM</t>
    </r>
    <r>
      <rPr>
        <sz val="8"/>
        <rFont val="Arial"/>
        <family val="2"/>
      </rPr>
      <t xml:space="preserve">  (typu Tylmana-Grucy)                                                                                Zestawienie parametrów wymaganych załącznik 3.5.a</t>
    </r>
  </si>
  <si>
    <r>
      <t>SZYNA RECHABILITACYJNO-WYCIĄGOWA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DO LECZENIA CZYNNOŚCIOWEGO </t>
    </r>
    <r>
      <rPr>
        <sz val="8"/>
        <rFont val="Arial"/>
        <family val="2"/>
      </rPr>
      <t>(typu Tylmana-Grucy)                                                                                                                                                                                                       Zestawienie parametrów wymaganych załącznik 3.5.b</t>
    </r>
  </si>
  <si>
    <t>Czujnik SpO2 Nellcor, wielorazowego użytku na palec dla dorosłych, typ Dura DS. 100A, kompatybilny  z przedłużaczem SpO2 Nellcor, współpracującym z kardiomonitorem Delta/XL, Kappa.</t>
  </si>
  <si>
    <t>Kabel wielorazowego użytku do EKG 3-odprowadzeniowy, z europejskim oznaczeniem kolorystycznym, typ grraber,  dł. 1 m, kompatybilny  z modułem Multimed 5, 6, 12, wtyk dwupinowy.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</si>
</sst>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00\ &quot;zł&quot;_-;\-* #,##0.0000\ &quot;zł&quot;_-;_-* &quot;-&quot;????\ &quot;zł&quot;_-;_-@_-"/>
    <numFmt numFmtId="166" formatCode="#,##0.00&quot; zł&quot;"/>
  </numFmts>
  <fonts count="12">
    <font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18" applyFont="1">
      <alignment/>
      <protection/>
    </xf>
    <xf numFmtId="0" fontId="1" fillId="0" borderId="1" xfId="18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2" fontId="4" fillId="0" borderId="2" xfId="0" applyNumberFormat="1" applyFont="1" applyBorder="1" applyAlignment="1">
      <alignment/>
    </xf>
    <xf numFmtId="2" fontId="4" fillId="0" borderId="6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/>
    </xf>
    <xf numFmtId="2" fontId="4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2" fontId="4" fillId="0" borderId="8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 vertical="center"/>
    </xf>
    <xf numFmtId="0" fontId="1" fillId="0" borderId="0" xfId="18" applyFont="1" applyAlignment="1">
      <alignment vertical="center"/>
      <protection/>
    </xf>
    <xf numFmtId="0" fontId="2" fillId="0" borderId="0" xfId="18" applyFont="1">
      <alignment/>
      <protection/>
    </xf>
    <xf numFmtId="0" fontId="4" fillId="0" borderId="0" xfId="18" applyFont="1" applyAlignment="1">
      <alignment vertical="center"/>
      <protection/>
    </xf>
    <xf numFmtId="9" fontId="4" fillId="0" borderId="0" xfId="18" applyNumberFormat="1" applyFont="1" applyAlignment="1">
      <alignment vertical="center"/>
      <protection/>
    </xf>
    <xf numFmtId="0" fontId="4" fillId="0" borderId="1" xfId="18" applyFont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wrapText="1"/>
      <protection/>
    </xf>
    <xf numFmtId="0" fontId="4" fillId="0" borderId="1" xfId="18" applyFont="1" applyBorder="1" applyAlignment="1">
      <alignment horizontal="center" vertical="center"/>
      <protection/>
    </xf>
    <xf numFmtId="9" fontId="4" fillId="0" borderId="1" xfId="18" applyNumberFormat="1" applyFont="1" applyFill="1" applyBorder="1" applyAlignment="1">
      <alignment horizontal="center" vertical="center" wrapText="1"/>
      <protection/>
    </xf>
    <xf numFmtId="0" fontId="4" fillId="0" borderId="0" xfId="19" applyFont="1">
      <alignment/>
      <protection/>
    </xf>
    <xf numFmtId="0" fontId="0" fillId="0" borderId="0" xfId="0" applyAlignment="1">
      <alignment wrapText="1"/>
    </xf>
    <xf numFmtId="0" fontId="4" fillId="0" borderId="0" xfId="18" applyFont="1" applyAlignment="1">
      <alignment wrapText="1"/>
      <protection/>
    </xf>
    <xf numFmtId="0" fontId="4" fillId="0" borderId="0" xfId="0" applyFont="1" applyAlignment="1">
      <alignment wrapText="1"/>
    </xf>
    <xf numFmtId="0" fontId="1" fillId="0" borderId="0" xfId="18" applyFont="1" applyAlignment="1">
      <alignment vertical="center" wrapText="1"/>
      <protection/>
    </xf>
    <xf numFmtId="0" fontId="4" fillId="0" borderId="0" xfId="18" applyFont="1" applyAlignment="1">
      <alignment vertical="center" wrapText="1"/>
      <protection/>
    </xf>
    <xf numFmtId="2" fontId="4" fillId="0" borderId="1" xfId="18" applyNumberFormat="1" applyFont="1" applyBorder="1" applyAlignment="1">
      <alignment horizontal="center" vertical="center"/>
      <protection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wrapText="1"/>
    </xf>
    <xf numFmtId="9" fontId="0" fillId="0" borderId="0" xfId="0" applyNumberFormat="1" applyAlignment="1">
      <alignment/>
    </xf>
    <xf numFmtId="9" fontId="4" fillId="0" borderId="0" xfId="18" applyNumberFormat="1" applyFont="1">
      <alignment/>
      <protection/>
    </xf>
    <xf numFmtId="9" fontId="4" fillId="0" borderId="1" xfId="18" applyNumberFormat="1" applyFont="1" applyBorder="1" applyAlignment="1">
      <alignment horizontal="center" vertical="center" wrapText="1"/>
      <protection/>
    </xf>
    <xf numFmtId="2" fontId="4" fillId="0" borderId="2" xfId="0" applyNumberFormat="1" applyFont="1" applyBorder="1" applyAlignment="1">
      <alignment horizontal="center"/>
    </xf>
    <xf numFmtId="0" fontId="2" fillId="0" borderId="0" xfId="18" applyFont="1" applyAlignment="1">
      <alignment/>
      <protection/>
    </xf>
    <xf numFmtId="0" fontId="1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165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 horizontal="right" vertical="center"/>
    </xf>
    <xf numFmtId="0" fontId="4" fillId="0" borderId="9" xfId="17" applyFont="1" applyBorder="1" applyAlignment="1">
      <alignment horizontal="center" vertical="center"/>
      <protection/>
    </xf>
    <xf numFmtId="0" fontId="4" fillId="0" borderId="9" xfId="17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17" applyFont="1">
      <alignment/>
      <protection/>
    </xf>
    <xf numFmtId="0" fontId="1" fillId="0" borderId="0" xfId="17" applyFont="1">
      <alignment/>
      <protection/>
    </xf>
    <xf numFmtId="0" fontId="7" fillId="2" borderId="0" xfId="17" applyFont="1" applyFill="1">
      <alignment/>
      <protection/>
    </xf>
    <xf numFmtId="0" fontId="7" fillId="0" borderId="9" xfId="17" applyFont="1" applyBorder="1" applyAlignment="1">
      <alignment horizontal="center" vertical="center" wrapText="1"/>
      <protection/>
    </xf>
    <xf numFmtId="0" fontId="4" fillId="0" borderId="9" xfId="17" applyFont="1" applyFill="1" applyBorder="1" applyAlignment="1">
      <alignment horizontal="left" vertical="center" wrapText="1"/>
      <protection/>
    </xf>
    <xf numFmtId="0" fontId="4" fillId="0" borderId="9" xfId="17" applyFont="1" applyBorder="1" applyAlignment="1">
      <alignment horizontal="right" vertical="center" wrapText="1"/>
      <protection/>
    </xf>
    <xf numFmtId="0" fontId="4" fillId="0" borderId="9" xfId="17" applyFont="1" applyFill="1" applyBorder="1" applyAlignment="1">
      <alignment horizontal="center" vertical="center"/>
      <protection/>
    </xf>
    <xf numFmtId="0" fontId="4" fillId="2" borderId="9" xfId="17" applyFont="1" applyFill="1" applyBorder="1" applyAlignment="1">
      <alignment horizontal="center" vertical="center"/>
      <protection/>
    </xf>
    <xf numFmtId="9" fontId="4" fillId="0" borderId="9" xfId="17" applyNumberFormat="1" applyFont="1" applyFill="1" applyBorder="1" applyAlignment="1">
      <alignment horizontal="center" vertical="center"/>
      <protection/>
    </xf>
    <xf numFmtId="0" fontId="7" fillId="0" borderId="9" xfId="17" applyFont="1" applyBorder="1" applyAlignment="1">
      <alignment horizontal="center" vertical="center"/>
      <protection/>
    </xf>
    <xf numFmtId="0" fontId="4" fillId="0" borderId="9" xfId="17" applyFont="1" applyBorder="1">
      <alignment/>
      <protection/>
    </xf>
    <xf numFmtId="2" fontId="4" fillId="0" borderId="9" xfId="17" applyNumberFormat="1" applyFont="1" applyBorder="1">
      <alignment/>
      <protection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9" xfId="17" applyNumberFormat="1" applyFont="1" applyFill="1" applyBorder="1" applyAlignment="1">
      <alignment horizontal="center" vertical="center"/>
      <protection/>
    </xf>
    <xf numFmtId="2" fontId="4" fillId="2" borderId="9" xfId="17" applyNumberFormat="1" applyFont="1" applyFill="1" applyBorder="1" applyAlignment="1">
      <alignment horizontal="center" vertical="center"/>
      <protection/>
    </xf>
    <xf numFmtId="4" fontId="4" fillId="0" borderId="9" xfId="17" applyNumberFormat="1" applyFont="1" applyBorder="1" applyAlignment="1">
      <alignment horizontal="center" vertical="center" wrapText="1"/>
      <protection/>
    </xf>
    <xf numFmtId="4" fontId="4" fillId="0" borderId="9" xfId="17" applyNumberFormat="1" applyFont="1" applyBorder="1" applyAlignment="1">
      <alignment horizontal="center" vertical="center"/>
      <protection/>
    </xf>
    <xf numFmtId="4" fontId="4" fillId="0" borderId="9" xfId="17" applyNumberFormat="1" applyFont="1" applyBorder="1" applyAlignment="1">
      <alignment horizontal="center"/>
      <protection/>
    </xf>
    <xf numFmtId="2" fontId="4" fillId="0" borderId="9" xfId="17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wrapText="1"/>
    </xf>
    <xf numFmtId="0" fontId="4" fillId="0" borderId="0" xfId="17" applyFont="1" applyAlignment="1">
      <alignment horizontal="center"/>
      <protection/>
    </xf>
    <xf numFmtId="0" fontId="4" fillId="0" borderId="0" xfId="17" applyFont="1">
      <alignment/>
      <protection/>
    </xf>
    <xf numFmtId="0" fontId="7" fillId="0" borderId="9" xfId="17" applyFont="1" applyBorder="1">
      <alignment/>
      <protection/>
    </xf>
    <xf numFmtId="0" fontId="4" fillId="2" borderId="9" xfId="17" applyFont="1" applyFill="1" applyBorder="1" applyAlignment="1">
      <alignment horizontal="left" vertical="center" wrapText="1"/>
      <protection/>
    </xf>
    <xf numFmtId="2" fontId="4" fillId="0" borderId="9" xfId="17" applyNumberFormat="1" applyFont="1" applyBorder="1" applyAlignment="1">
      <alignment horizontal="center" vertical="center" wrapText="1"/>
      <protection/>
    </xf>
    <xf numFmtId="2" fontId="4" fillId="0" borderId="9" xfId="17" applyNumberFormat="1" applyFont="1" applyBorder="1" applyAlignment="1">
      <alignment horizontal="center" vertical="center"/>
      <protection/>
    </xf>
    <xf numFmtId="0" fontId="4" fillId="0" borderId="10" xfId="17" applyFont="1" applyFill="1" applyBorder="1" applyAlignment="1">
      <alignment horizontal="left" vertical="center" wrapText="1"/>
      <protection/>
    </xf>
    <xf numFmtId="0" fontId="4" fillId="0" borderId="10" xfId="17" applyFont="1" applyBorder="1" applyAlignment="1">
      <alignment horizontal="right" vertical="center" wrapText="1"/>
      <protection/>
    </xf>
    <xf numFmtId="0" fontId="4" fillId="0" borderId="10" xfId="17" applyFont="1" applyFill="1" applyBorder="1" applyAlignment="1">
      <alignment horizontal="center" vertical="center"/>
      <protection/>
    </xf>
    <xf numFmtId="2" fontId="4" fillId="0" borderId="10" xfId="17" applyNumberFormat="1" applyFont="1" applyFill="1" applyBorder="1" applyAlignment="1">
      <alignment horizontal="center" vertical="center"/>
      <protection/>
    </xf>
    <xf numFmtId="9" fontId="4" fillId="0" borderId="10" xfId="17" applyNumberFormat="1" applyFont="1" applyFill="1" applyBorder="1" applyAlignment="1">
      <alignment horizontal="center" vertical="center"/>
      <protection/>
    </xf>
    <xf numFmtId="2" fontId="4" fillId="0" borderId="11" xfId="17" applyNumberFormat="1" applyFont="1" applyBorder="1">
      <alignment/>
      <protection/>
    </xf>
    <xf numFmtId="0" fontId="4" fillId="0" borderId="10" xfId="17" applyFont="1" applyBorder="1" applyAlignment="1">
      <alignment horizontal="center"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4" fillId="0" borderId="0" xfId="17" applyFont="1" applyBorder="1">
      <alignment/>
      <protection/>
    </xf>
    <xf numFmtId="2" fontId="4" fillId="0" borderId="0" xfId="17" applyNumberFormat="1" applyFont="1" applyBorder="1">
      <alignment/>
      <protection/>
    </xf>
    <xf numFmtId="9" fontId="4" fillId="0" borderId="0" xfId="17" applyNumberFormat="1" applyFont="1" applyBorder="1">
      <alignment/>
      <protection/>
    </xf>
    <xf numFmtId="0" fontId="4" fillId="0" borderId="0" xfId="17" applyFont="1" applyBorder="1" applyAlignment="1">
      <alignment horizontal="center"/>
      <protection/>
    </xf>
    <xf numFmtId="0" fontId="4" fillId="0" borderId="12" xfId="17" applyFont="1" applyBorder="1" applyAlignment="1">
      <alignment horizontal="center" vertical="center"/>
      <protection/>
    </xf>
    <xf numFmtId="0" fontId="4" fillId="0" borderId="12" xfId="17" applyFont="1" applyFill="1" applyBorder="1" applyAlignment="1">
      <alignment horizontal="left" vertical="center" wrapText="1"/>
      <protection/>
    </xf>
    <xf numFmtId="0" fontId="4" fillId="0" borderId="12" xfId="17" applyFont="1" applyBorder="1" applyAlignment="1">
      <alignment horizontal="right" vertical="center" wrapText="1"/>
      <protection/>
    </xf>
    <xf numFmtId="0" fontId="4" fillId="0" borderId="12" xfId="17" applyFont="1" applyFill="1" applyBorder="1" applyAlignment="1">
      <alignment horizontal="center" vertical="center"/>
      <protection/>
    </xf>
    <xf numFmtId="2" fontId="4" fillId="0" borderId="12" xfId="17" applyNumberFormat="1" applyFont="1" applyFill="1" applyBorder="1" applyAlignment="1">
      <alignment horizontal="center" vertical="center"/>
      <protection/>
    </xf>
    <xf numFmtId="9" fontId="4" fillId="0" borderId="12" xfId="17" applyNumberFormat="1" applyFont="1" applyFill="1" applyBorder="1" applyAlignment="1">
      <alignment horizontal="center" vertical="center"/>
      <protection/>
    </xf>
    <xf numFmtId="0" fontId="4" fillId="0" borderId="13" xfId="17" applyFont="1" applyBorder="1" applyAlignment="1">
      <alignment wrapText="1"/>
      <protection/>
    </xf>
    <xf numFmtId="2" fontId="4" fillId="0" borderId="13" xfId="17" applyNumberFormat="1" applyFont="1" applyBorder="1">
      <alignment/>
      <protection/>
    </xf>
    <xf numFmtId="0" fontId="4" fillId="2" borderId="10" xfId="17" applyFont="1" applyFill="1" applyBorder="1" applyAlignment="1">
      <alignment horizontal="center" vertical="center"/>
      <protection/>
    </xf>
    <xf numFmtId="0" fontId="4" fillId="2" borderId="12" xfId="17" applyFont="1" applyFill="1" applyBorder="1" applyAlignment="1">
      <alignment horizontal="center" vertical="center"/>
      <protection/>
    </xf>
    <xf numFmtId="0" fontId="4" fillId="0" borderId="13" xfId="17" applyFont="1" applyBorder="1">
      <alignment/>
      <protection/>
    </xf>
    <xf numFmtId="0" fontId="4" fillId="0" borderId="14" xfId="17" applyFont="1" applyBorder="1" applyAlignment="1">
      <alignment horizontal="center" vertical="center"/>
      <protection/>
    </xf>
    <xf numFmtId="0" fontId="4" fillId="0" borderId="14" xfId="17" applyFont="1" applyFill="1" applyBorder="1" applyAlignment="1">
      <alignment horizontal="left" vertical="center" wrapText="1"/>
      <protection/>
    </xf>
    <xf numFmtId="0" fontId="4" fillId="0" borderId="14" xfId="17" applyFont="1" applyBorder="1" applyAlignment="1">
      <alignment horizontal="right" vertical="center" wrapText="1"/>
      <protection/>
    </xf>
    <xf numFmtId="0" fontId="4" fillId="0" borderId="14" xfId="17" applyFont="1" applyFill="1" applyBorder="1" applyAlignment="1">
      <alignment horizontal="center" vertical="center"/>
      <protection/>
    </xf>
    <xf numFmtId="9" fontId="4" fillId="0" borderId="14" xfId="17" applyNumberFormat="1" applyFont="1" applyFill="1" applyBorder="1" applyAlignment="1">
      <alignment horizontal="center" vertical="center"/>
      <protection/>
    </xf>
    <xf numFmtId="0" fontId="4" fillId="0" borderId="15" xfId="17" applyFont="1" applyBorder="1">
      <alignment/>
      <protection/>
    </xf>
    <xf numFmtId="2" fontId="4" fillId="0" borderId="16" xfId="17" applyNumberFormat="1" applyFont="1" applyBorder="1">
      <alignment/>
      <protection/>
    </xf>
    <xf numFmtId="2" fontId="4" fillId="0" borderId="14" xfId="17" applyNumberFormat="1" applyFont="1" applyFill="1" applyBorder="1" applyAlignment="1">
      <alignment horizontal="center" vertical="center"/>
      <protection/>
    </xf>
    <xf numFmtId="2" fontId="0" fillId="0" borderId="5" xfId="0" applyNumberFormat="1" applyBorder="1" applyAlignment="1">
      <alignment/>
    </xf>
    <xf numFmtId="2" fontId="4" fillId="0" borderId="7" xfId="17" applyNumberFormat="1" applyFont="1" applyBorder="1" applyAlignment="1">
      <alignment horizontal="left"/>
      <protection/>
    </xf>
    <xf numFmtId="2" fontId="4" fillId="0" borderId="17" xfId="17" applyNumberFormat="1" applyFont="1" applyBorder="1">
      <alignment/>
      <protection/>
    </xf>
    <xf numFmtId="2" fontId="4" fillId="0" borderId="18" xfId="17" applyNumberFormat="1" applyFont="1" applyBorder="1" applyAlignment="1">
      <alignment horizontal="center"/>
      <protection/>
    </xf>
    <xf numFmtId="4" fontId="4" fillId="0" borderId="0" xfId="17" applyNumberFormat="1" applyFont="1" applyBorder="1">
      <alignment/>
      <protection/>
    </xf>
    <xf numFmtId="4" fontId="4" fillId="0" borderId="15" xfId="17" applyNumberFormat="1" applyFont="1" applyBorder="1">
      <alignment/>
      <protection/>
    </xf>
    <xf numFmtId="2" fontId="4" fillId="2" borderId="14" xfId="17" applyNumberFormat="1" applyFont="1" applyFill="1" applyBorder="1" applyAlignment="1">
      <alignment horizontal="center" vertical="center"/>
      <protection/>
    </xf>
    <xf numFmtId="2" fontId="4" fillId="0" borderId="14" xfId="17" applyNumberFormat="1" applyFont="1" applyBorder="1" applyAlignment="1">
      <alignment horizontal="center"/>
      <protection/>
    </xf>
    <xf numFmtId="2" fontId="4" fillId="0" borderId="19" xfId="17" applyNumberFormat="1" applyFont="1" applyBorder="1" applyAlignment="1">
      <alignment horizontal="center"/>
      <protection/>
    </xf>
    <xf numFmtId="2" fontId="4" fillId="0" borderId="20" xfId="17" applyNumberFormat="1" applyFont="1" applyBorder="1">
      <alignment/>
      <protection/>
    </xf>
    <xf numFmtId="2" fontId="4" fillId="0" borderId="21" xfId="17" applyNumberFormat="1" applyFont="1" applyBorder="1">
      <alignment/>
      <protection/>
    </xf>
    <xf numFmtId="2" fontId="4" fillId="0" borderId="22" xfId="17" applyNumberFormat="1" applyFont="1" applyBorder="1" applyAlignment="1">
      <alignment horizontal="center"/>
      <protection/>
    </xf>
    <xf numFmtId="0" fontId="4" fillId="2" borderId="14" xfId="17" applyFont="1" applyFill="1" applyBorder="1" applyAlignment="1">
      <alignment horizontal="left" vertical="center" wrapText="1"/>
      <protection/>
    </xf>
    <xf numFmtId="9" fontId="4" fillId="0" borderId="22" xfId="17" applyNumberFormat="1" applyFont="1" applyFill="1" applyBorder="1" applyAlignment="1">
      <alignment horizontal="center" vertical="center"/>
      <protection/>
    </xf>
    <xf numFmtId="0" fontId="4" fillId="2" borderId="0" xfId="17" applyFont="1" applyFill="1">
      <alignment/>
      <protection/>
    </xf>
    <xf numFmtId="9" fontId="4" fillId="2" borderId="9" xfId="17" applyNumberFormat="1" applyFont="1" applyFill="1" applyBorder="1" applyAlignment="1">
      <alignment horizontal="center" vertical="center"/>
      <protection/>
    </xf>
    <xf numFmtId="0" fontId="4" fillId="2" borderId="14" xfId="17" applyFont="1" applyFill="1" applyBorder="1" applyAlignment="1">
      <alignment horizontal="center" vertical="center"/>
      <protection/>
    </xf>
    <xf numFmtId="9" fontId="4" fillId="0" borderId="0" xfId="0" applyNumberFormat="1" applyFont="1" applyAlignment="1">
      <alignment/>
    </xf>
    <xf numFmtId="9" fontId="4" fillId="0" borderId="0" xfId="17" applyNumberFormat="1" applyFont="1">
      <alignment/>
      <protection/>
    </xf>
    <xf numFmtId="9" fontId="4" fillId="0" borderId="9" xfId="17" applyNumberFormat="1" applyFont="1" applyBorder="1" applyAlignment="1">
      <alignment horizontal="center" vertical="center" wrapText="1"/>
      <protection/>
    </xf>
    <xf numFmtId="9" fontId="7" fillId="0" borderId="0" xfId="17" applyNumberFormat="1" applyFont="1">
      <alignment/>
      <protection/>
    </xf>
    <xf numFmtId="9" fontId="4" fillId="0" borderId="0" xfId="0" applyNumberFormat="1" applyFont="1" applyFill="1" applyBorder="1" applyAlignment="1">
      <alignment/>
    </xf>
    <xf numFmtId="9" fontId="4" fillId="0" borderId="15" xfId="17" applyNumberFormat="1" applyFont="1" applyBorder="1">
      <alignment/>
      <protection/>
    </xf>
    <xf numFmtId="2" fontId="4" fillId="0" borderId="23" xfId="17" applyNumberFormat="1" applyFont="1" applyBorder="1">
      <alignment/>
      <protection/>
    </xf>
    <xf numFmtId="2" fontId="7" fillId="0" borderId="0" xfId="17" applyNumberFormat="1" applyFont="1">
      <alignment/>
      <protection/>
    </xf>
    <xf numFmtId="2" fontId="4" fillId="0" borderId="24" xfId="17" applyNumberFormat="1" applyFont="1" applyBorder="1" applyAlignment="1">
      <alignment horizontal="center"/>
      <protection/>
    </xf>
    <xf numFmtId="2" fontId="4" fillId="0" borderId="10" xfId="17" applyNumberFormat="1" applyFont="1" applyBorder="1" applyAlignment="1">
      <alignment horizontal="center" vertical="center"/>
      <protection/>
    </xf>
    <xf numFmtId="2" fontId="4" fillId="0" borderId="1" xfId="17" applyNumberFormat="1" applyFont="1" applyBorder="1" applyAlignment="1">
      <alignment horizontal="center"/>
      <protection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24" xfId="17" applyFont="1" applyBorder="1" applyAlignment="1">
      <alignment horizontal="center" vertical="center" wrapText="1"/>
      <protection/>
    </xf>
    <xf numFmtId="0" fontId="7" fillId="0" borderId="25" xfId="17" applyFont="1" applyBorder="1" applyAlignment="1">
      <alignment horizontal="center" vertical="center" wrapText="1"/>
      <protection/>
    </xf>
    <xf numFmtId="0" fontId="7" fillId="0" borderId="26" xfId="17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7" fillId="0" borderId="1" xfId="17" applyFont="1" applyBorder="1" applyAlignment="1">
      <alignment horizontal="center" vertical="center" wrapText="1"/>
      <protection/>
    </xf>
    <xf numFmtId="0" fontId="8" fillId="0" borderId="6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/>
    </xf>
    <xf numFmtId="0" fontId="9" fillId="0" borderId="1" xfId="18" applyFont="1" applyBorder="1" applyAlignment="1">
      <alignment horizontal="left" vertical="top" wrapText="1"/>
      <protection/>
    </xf>
    <xf numFmtId="0" fontId="9" fillId="0" borderId="1" xfId="18" applyFont="1" applyBorder="1" applyAlignment="1">
      <alignment horizontal="left" vertical="center" wrapText="1"/>
      <protection/>
    </xf>
    <xf numFmtId="0" fontId="10" fillId="0" borderId="9" xfId="17" applyFont="1" applyFill="1" applyBorder="1" applyAlignment="1">
      <alignment horizontal="left" vertical="center" wrapText="1"/>
      <protection/>
    </xf>
    <xf numFmtId="0" fontId="10" fillId="0" borderId="10" xfId="17" applyFont="1" applyFill="1" applyBorder="1" applyAlignment="1">
      <alignment horizontal="left" vertical="center" wrapText="1"/>
      <protection/>
    </xf>
    <xf numFmtId="0" fontId="10" fillId="0" borderId="12" xfId="17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/>
    </xf>
    <xf numFmtId="0" fontId="10" fillId="0" borderId="0" xfId="17" applyFont="1" applyBorder="1" applyAlignment="1">
      <alignment wrapText="1"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9" xfId="17" applyFont="1" applyBorder="1" applyAlignment="1">
      <alignment horizontal="center" vertical="center"/>
      <protection/>
    </xf>
    <xf numFmtId="0" fontId="8" fillId="0" borderId="9" xfId="17" applyFont="1" applyFill="1" applyBorder="1" applyAlignment="1">
      <alignment horizontal="left" vertical="center" wrapText="1"/>
      <protection/>
    </xf>
    <xf numFmtId="0" fontId="8" fillId="0" borderId="14" xfId="17" applyFont="1" applyFill="1" applyBorder="1" applyAlignment="1">
      <alignment horizontal="left" vertical="center" wrapText="1"/>
      <protection/>
    </xf>
    <xf numFmtId="0" fontId="11" fillId="0" borderId="0" xfId="0" applyFont="1" applyBorder="1" applyAlignment="1">
      <alignment/>
    </xf>
    <xf numFmtId="0" fontId="8" fillId="0" borderId="0" xfId="17" applyFont="1" applyBorder="1">
      <alignment/>
      <protection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2" fontId="4" fillId="0" borderId="6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2" fontId="4" fillId="0" borderId="6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Excel Built-in Normal" xfId="17"/>
    <cellStyle name="Normalny_Arkusz1" xfId="18"/>
    <cellStyle name="Normalny_Arkusz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workbookViewId="0" topLeftCell="A1">
      <selection activeCell="E24" sqref="E24"/>
    </sheetView>
  </sheetViews>
  <sheetFormatPr defaultColWidth="9.00390625" defaultRowHeight="12.75"/>
  <cols>
    <col min="1" max="1" width="4.25390625" style="0" customWidth="1"/>
    <col min="2" max="2" width="23.625" style="0" customWidth="1"/>
    <col min="3" max="3" width="11.75390625" style="0" customWidth="1"/>
    <col min="4" max="4" width="7.875" style="0" customWidth="1"/>
    <col min="5" max="5" width="8.125" style="0" customWidth="1"/>
    <col min="6" max="6" width="12.125" style="0" customWidth="1"/>
    <col min="7" max="7" width="8.375" style="0" customWidth="1"/>
    <col min="8" max="8" width="11.25390625" style="0" customWidth="1"/>
    <col min="9" max="9" width="12.125" style="0" customWidth="1"/>
    <col min="10" max="10" width="12.00390625" style="0" customWidth="1"/>
    <col min="12" max="12" width="9.62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6"/>
      <c r="B2" s="1" t="s">
        <v>0</v>
      </c>
      <c r="C2" s="5"/>
      <c r="D2" s="5"/>
      <c r="E2" s="5"/>
      <c r="F2" s="5" t="s">
        <v>1</v>
      </c>
      <c r="G2" s="5"/>
      <c r="H2" s="5"/>
      <c r="I2" s="2" t="s">
        <v>2</v>
      </c>
      <c r="J2" s="5"/>
      <c r="K2" s="5"/>
      <c r="L2" s="5"/>
      <c r="M2" s="5"/>
    </row>
    <row r="3" spans="1:13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63.7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51</v>
      </c>
      <c r="L4" s="12" t="s">
        <v>52</v>
      </c>
      <c r="M4" s="5"/>
    </row>
    <row r="5" spans="1:13" ht="12.75">
      <c r="A5" s="7" t="s">
        <v>13</v>
      </c>
      <c r="B5" s="13" t="s">
        <v>25</v>
      </c>
      <c r="C5" s="14"/>
      <c r="D5" s="7" t="s">
        <v>26</v>
      </c>
      <c r="E5" s="12">
        <v>3</v>
      </c>
      <c r="F5" s="15"/>
      <c r="G5" s="16"/>
      <c r="H5" s="28">
        <f>F5*G5+F5</f>
        <v>0</v>
      </c>
      <c r="I5" s="18">
        <f>F5*E5</f>
        <v>0</v>
      </c>
      <c r="J5" s="18">
        <f>I5*G5+I5</f>
        <v>0</v>
      </c>
      <c r="K5" s="7" t="s">
        <v>27</v>
      </c>
      <c r="L5" s="7"/>
      <c r="M5" s="5"/>
    </row>
    <row r="6" spans="1:13" ht="12.75">
      <c r="A6" s="7" t="s">
        <v>14</v>
      </c>
      <c r="B6" s="13" t="s">
        <v>28</v>
      </c>
      <c r="C6" s="14"/>
      <c r="D6" s="7" t="s">
        <v>26</v>
      </c>
      <c r="E6" s="12">
        <v>2</v>
      </c>
      <c r="F6" s="15"/>
      <c r="G6" s="16"/>
      <c r="H6" s="28">
        <f aca="true" t="shared" si="0" ref="H6:H19">F6*G6+F6</f>
        <v>0</v>
      </c>
      <c r="I6" s="18">
        <f aca="true" t="shared" si="1" ref="I6:I19">F6*E6</f>
        <v>0</v>
      </c>
      <c r="J6" s="18">
        <f aca="true" t="shared" si="2" ref="J6:J19">I6*G6+I6</f>
        <v>0</v>
      </c>
      <c r="K6" s="7" t="s">
        <v>27</v>
      </c>
      <c r="L6" s="7"/>
      <c r="M6" s="5"/>
    </row>
    <row r="7" spans="1:13" ht="12.75">
      <c r="A7" s="7" t="s">
        <v>15</v>
      </c>
      <c r="B7" s="13" t="s">
        <v>29</v>
      </c>
      <c r="C7" s="14"/>
      <c r="D7" s="7" t="s">
        <v>26</v>
      </c>
      <c r="E7" s="12">
        <v>8</v>
      </c>
      <c r="F7" s="15"/>
      <c r="G7" s="16"/>
      <c r="H7" s="28">
        <f t="shared" si="0"/>
        <v>0</v>
      </c>
      <c r="I7" s="18">
        <f t="shared" si="1"/>
        <v>0</v>
      </c>
      <c r="J7" s="18">
        <f t="shared" si="2"/>
        <v>0</v>
      </c>
      <c r="K7" s="7" t="s">
        <v>27</v>
      </c>
      <c r="L7" s="7"/>
      <c r="M7" s="5"/>
    </row>
    <row r="8" spans="1:13" ht="12.75">
      <c r="A8" s="7" t="s">
        <v>16</v>
      </c>
      <c r="B8" s="13" t="s">
        <v>30</v>
      </c>
      <c r="C8" s="14"/>
      <c r="D8" s="7" t="s">
        <v>26</v>
      </c>
      <c r="E8" s="12">
        <v>5</v>
      </c>
      <c r="F8" s="15"/>
      <c r="G8" s="16"/>
      <c r="H8" s="28">
        <f t="shared" si="0"/>
        <v>0</v>
      </c>
      <c r="I8" s="18">
        <f t="shared" si="1"/>
        <v>0</v>
      </c>
      <c r="J8" s="18">
        <f t="shared" si="2"/>
        <v>0</v>
      </c>
      <c r="K8" s="7" t="s">
        <v>27</v>
      </c>
      <c r="L8" s="7"/>
      <c r="M8" s="5"/>
    </row>
    <row r="9" spans="1:13" ht="25.5">
      <c r="A9" s="7" t="s">
        <v>17</v>
      </c>
      <c r="B9" s="13" t="s">
        <v>31</v>
      </c>
      <c r="C9" s="14"/>
      <c r="D9" s="7" t="s">
        <v>26</v>
      </c>
      <c r="E9" s="12">
        <v>6</v>
      </c>
      <c r="F9" s="15"/>
      <c r="G9" s="16"/>
      <c r="H9" s="28">
        <f t="shared" si="0"/>
        <v>0</v>
      </c>
      <c r="I9" s="18">
        <f t="shared" si="1"/>
        <v>0</v>
      </c>
      <c r="J9" s="18">
        <f t="shared" si="2"/>
        <v>0</v>
      </c>
      <c r="K9" s="7" t="s">
        <v>27</v>
      </c>
      <c r="L9" s="7"/>
      <c r="M9" s="5"/>
    </row>
    <row r="10" spans="1:13" ht="25.5">
      <c r="A10" s="7" t="s">
        <v>18</v>
      </c>
      <c r="B10" s="13" t="s">
        <v>32</v>
      </c>
      <c r="C10" s="14"/>
      <c r="D10" s="7" t="s">
        <v>26</v>
      </c>
      <c r="E10" s="12">
        <v>10</v>
      </c>
      <c r="F10" s="15"/>
      <c r="G10" s="16"/>
      <c r="H10" s="28">
        <f t="shared" si="0"/>
        <v>0</v>
      </c>
      <c r="I10" s="18">
        <f t="shared" si="1"/>
        <v>0</v>
      </c>
      <c r="J10" s="18">
        <f t="shared" si="2"/>
        <v>0</v>
      </c>
      <c r="K10" s="7" t="s">
        <v>27</v>
      </c>
      <c r="L10" s="7"/>
      <c r="M10" s="5"/>
    </row>
    <row r="11" spans="1:13" ht="25.5">
      <c r="A11" s="7" t="s">
        <v>19</v>
      </c>
      <c r="B11" s="13" t="s">
        <v>33</v>
      </c>
      <c r="C11" s="14"/>
      <c r="D11" s="7" t="s">
        <v>26</v>
      </c>
      <c r="E11" s="12">
        <v>4</v>
      </c>
      <c r="F11" s="15"/>
      <c r="G11" s="16"/>
      <c r="H11" s="28">
        <f t="shared" si="0"/>
        <v>0</v>
      </c>
      <c r="I11" s="18">
        <f t="shared" si="1"/>
        <v>0</v>
      </c>
      <c r="J11" s="18">
        <f t="shared" si="2"/>
        <v>0</v>
      </c>
      <c r="K11" s="7" t="s">
        <v>27</v>
      </c>
      <c r="L11" s="7"/>
      <c r="M11" s="5"/>
    </row>
    <row r="12" spans="1:13" ht="25.5">
      <c r="A12" s="7" t="s">
        <v>20</v>
      </c>
      <c r="B12" s="13" t="s">
        <v>34</v>
      </c>
      <c r="C12" s="14"/>
      <c r="D12" s="7" t="s">
        <v>26</v>
      </c>
      <c r="E12" s="12">
        <v>3</v>
      </c>
      <c r="F12" s="15"/>
      <c r="G12" s="16"/>
      <c r="H12" s="28">
        <f t="shared" si="0"/>
        <v>0</v>
      </c>
      <c r="I12" s="18">
        <f t="shared" si="1"/>
        <v>0</v>
      </c>
      <c r="J12" s="18">
        <f t="shared" si="2"/>
        <v>0</v>
      </c>
      <c r="K12" s="7" t="s">
        <v>27</v>
      </c>
      <c r="L12" s="7"/>
      <c r="M12" s="5"/>
    </row>
    <row r="13" spans="1:13" ht="12.75">
      <c r="A13" s="7" t="s">
        <v>21</v>
      </c>
      <c r="B13" s="13" t="s">
        <v>35</v>
      </c>
      <c r="C13" s="14"/>
      <c r="D13" s="7" t="s">
        <v>26</v>
      </c>
      <c r="E13" s="12">
        <v>2</v>
      </c>
      <c r="F13" s="15"/>
      <c r="G13" s="16"/>
      <c r="H13" s="28">
        <f t="shared" si="0"/>
        <v>0</v>
      </c>
      <c r="I13" s="18">
        <f t="shared" si="1"/>
        <v>0</v>
      </c>
      <c r="J13" s="18">
        <f t="shared" si="2"/>
        <v>0</v>
      </c>
      <c r="K13" s="7" t="s">
        <v>27</v>
      </c>
      <c r="L13" s="7"/>
      <c r="M13" s="5"/>
    </row>
    <row r="14" spans="1:13" ht="25.5">
      <c r="A14" s="7" t="s">
        <v>22</v>
      </c>
      <c r="B14" s="13" t="s">
        <v>36</v>
      </c>
      <c r="C14" s="14"/>
      <c r="D14" s="7" t="s">
        <v>26</v>
      </c>
      <c r="E14" s="12">
        <v>3</v>
      </c>
      <c r="F14" s="15"/>
      <c r="G14" s="16"/>
      <c r="H14" s="28">
        <f t="shared" si="0"/>
        <v>0</v>
      </c>
      <c r="I14" s="18">
        <f t="shared" si="1"/>
        <v>0</v>
      </c>
      <c r="J14" s="18">
        <f t="shared" si="2"/>
        <v>0</v>
      </c>
      <c r="K14" s="7" t="s">
        <v>27</v>
      </c>
      <c r="L14" s="7"/>
      <c r="M14" s="5"/>
    </row>
    <row r="15" spans="1:13" ht="12.75">
      <c r="A15" s="7" t="s">
        <v>23</v>
      </c>
      <c r="B15" s="13" t="s">
        <v>37</v>
      </c>
      <c r="C15" s="14"/>
      <c r="D15" s="7" t="s">
        <v>26</v>
      </c>
      <c r="E15" s="12">
        <v>3</v>
      </c>
      <c r="F15" s="15"/>
      <c r="G15" s="16"/>
      <c r="H15" s="28">
        <f t="shared" si="0"/>
        <v>0</v>
      </c>
      <c r="I15" s="18">
        <f t="shared" si="1"/>
        <v>0</v>
      </c>
      <c r="J15" s="18">
        <f t="shared" si="2"/>
        <v>0</v>
      </c>
      <c r="K15" s="7" t="s">
        <v>27</v>
      </c>
      <c r="L15" s="7"/>
      <c r="M15" s="5"/>
    </row>
    <row r="16" spans="1:13" ht="25.5">
      <c r="A16" s="7" t="s">
        <v>24</v>
      </c>
      <c r="B16" s="13" t="s">
        <v>38</v>
      </c>
      <c r="C16" s="14"/>
      <c r="D16" s="7" t="s">
        <v>26</v>
      </c>
      <c r="E16" s="12">
        <v>2</v>
      </c>
      <c r="F16" s="15"/>
      <c r="G16" s="16"/>
      <c r="H16" s="28">
        <f t="shared" si="0"/>
        <v>0</v>
      </c>
      <c r="I16" s="18">
        <f t="shared" si="1"/>
        <v>0</v>
      </c>
      <c r="J16" s="18">
        <f t="shared" si="2"/>
        <v>0</v>
      </c>
      <c r="K16" s="7" t="s">
        <v>27</v>
      </c>
      <c r="L16" s="7"/>
      <c r="M16" s="5"/>
    </row>
    <row r="17" spans="1:13" ht="12.75">
      <c r="A17" s="7" t="s">
        <v>39</v>
      </c>
      <c r="B17" s="13" t="s">
        <v>40</v>
      </c>
      <c r="C17" s="14"/>
      <c r="D17" s="7" t="s">
        <v>26</v>
      </c>
      <c r="E17" s="12">
        <v>5</v>
      </c>
      <c r="F17" s="15"/>
      <c r="G17" s="16"/>
      <c r="H17" s="28">
        <f t="shared" si="0"/>
        <v>0</v>
      </c>
      <c r="I17" s="18">
        <f t="shared" si="1"/>
        <v>0</v>
      </c>
      <c r="J17" s="18">
        <f t="shared" si="2"/>
        <v>0</v>
      </c>
      <c r="K17" s="7" t="s">
        <v>27</v>
      </c>
      <c r="L17" s="7"/>
      <c r="M17" s="5"/>
    </row>
    <row r="18" spans="1:13" ht="12.75">
      <c r="A18" s="7" t="s">
        <v>41</v>
      </c>
      <c r="B18" s="13" t="s">
        <v>42</v>
      </c>
      <c r="C18" s="14"/>
      <c r="D18" s="7" t="s">
        <v>26</v>
      </c>
      <c r="E18" s="12">
        <v>2</v>
      </c>
      <c r="F18" s="15"/>
      <c r="G18" s="16"/>
      <c r="H18" s="28">
        <f t="shared" si="0"/>
        <v>0</v>
      </c>
      <c r="I18" s="18">
        <f t="shared" si="1"/>
        <v>0</v>
      </c>
      <c r="J18" s="18">
        <f t="shared" si="2"/>
        <v>0</v>
      </c>
      <c r="K18" s="7" t="s">
        <v>27</v>
      </c>
      <c r="L18" s="7"/>
      <c r="M18" s="5"/>
    </row>
    <row r="19" spans="1:13" ht="25.5">
      <c r="A19" s="7" t="s">
        <v>43</v>
      </c>
      <c r="B19" s="13" t="s">
        <v>44</v>
      </c>
      <c r="C19" s="14"/>
      <c r="D19" s="7" t="s">
        <v>26</v>
      </c>
      <c r="E19" s="12">
        <v>10</v>
      </c>
      <c r="F19" s="19"/>
      <c r="G19" s="20"/>
      <c r="H19" s="28">
        <f t="shared" si="0"/>
        <v>0</v>
      </c>
      <c r="I19" s="18">
        <f t="shared" si="1"/>
        <v>0</v>
      </c>
      <c r="J19" s="18">
        <f t="shared" si="2"/>
        <v>0</v>
      </c>
      <c r="K19" s="7" t="s">
        <v>27</v>
      </c>
      <c r="L19" s="7"/>
      <c r="M19" s="5"/>
    </row>
    <row r="20" spans="1:13" ht="12.75">
      <c r="A20" s="6"/>
      <c r="B20" s="5"/>
      <c r="C20" s="5"/>
      <c r="D20" s="6"/>
      <c r="E20" s="6"/>
      <c r="F20" s="21"/>
      <c r="G20" s="22"/>
      <c r="H20" s="23"/>
      <c r="I20" s="29">
        <f>SUM(I5:I19)</f>
        <v>0</v>
      </c>
      <c r="J20" s="29">
        <f>SUM(J5:J19)</f>
        <v>0</v>
      </c>
      <c r="K20" s="7"/>
      <c r="L20" s="5"/>
      <c r="M20" s="5"/>
    </row>
    <row r="21" spans="1:13" ht="12.75">
      <c r="A21" s="6"/>
      <c r="B21" s="5"/>
      <c r="C21" s="5"/>
      <c r="D21" s="6"/>
      <c r="E21" s="6"/>
      <c r="F21" s="24"/>
      <c r="G21" s="25" t="s">
        <v>45</v>
      </c>
      <c r="H21" s="26"/>
      <c r="I21" s="218">
        <f>J20-I20</f>
        <v>0</v>
      </c>
      <c r="J21" s="219"/>
      <c r="K21" s="5"/>
      <c r="L21" s="5"/>
      <c r="M21" s="5"/>
    </row>
    <row r="22" spans="1:13" ht="12.75">
      <c r="A22" s="27" t="s">
        <v>46</v>
      </c>
      <c r="B22" s="5"/>
      <c r="C22" s="5"/>
      <c r="D22" s="5"/>
      <c r="E22" s="5"/>
      <c r="F22" s="8"/>
      <c r="G22" s="8"/>
      <c r="H22" s="8"/>
      <c r="I22" s="5"/>
      <c r="J22" s="5"/>
      <c r="K22" s="5"/>
      <c r="L22" s="5"/>
      <c r="M22" s="5"/>
    </row>
    <row r="23" spans="1:13" ht="12.75">
      <c r="A23" s="27" t="s">
        <v>47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27" t="s">
        <v>48</v>
      </c>
      <c r="B24" s="5"/>
      <c r="C24" s="5"/>
      <c r="D24" s="5"/>
      <c r="E24" s="5"/>
      <c r="F24" s="5"/>
      <c r="G24" s="5"/>
      <c r="H24" s="9" t="s">
        <v>49</v>
      </c>
      <c r="I24" s="5"/>
      <c r="J24" s="5"/>
      <c r="K24" s="5"/>
      <c r="L24" s="5"/>
      <c r="M24" s="5"/>
    </row>
    <row r="25" spans="1:13" ht="12.75">
      <c r="A25" s="5"/>
      <c r="B25" s="5"/>
      <c r="C25" s="5"/>
      <c r="D25" s="5"/>
      <c r="E25" s="5"/>
      <c r="F25" s="5"/>
      <c r="G25" s="5"/>
      <c r="H25" s="9" t="s">
        <v>50</v>
      </c>
      <c r="I25" s="5"/>
      <c r="J25" s="5"/>
      <c r="K25" s="5"/>
      <c r="L25" s="5"/>
      <c r="M25" s="5"/>
    </row>
    <row r="26" spans="1:13" ht="12.75">
      <c r="A26" s="6"/>
      <c r="B26" s="5"/>
      <c r="C26" s="5"/>
      <c r="D26" s="5"/>
      <c r="E26" s="5"/>
      <c r="F26" s="5"/>
      <c r="G26" s="5"/>
      <c r="I26" s="5"/>
      <c r="J26" s="5"/>
      <c r="K26" s="10"/>
      <c r="L26" s="5"/>
      <c r="M26" s="5"/>
    </row>
    <row r="27" spans="1:13" ht="12.75">
      <c r="A27" s="6"/>
      <c r="B27" s="5"/>
      <c r="C27" s="5"/>
      <c r="D27" s="5"/>
      <c r="E27" s="5"/>
      <c r="F27" s="5"/>
      <c r="G27" s="5"/>
      <c r="I27" s="5"/>
      <c r="J27" s="5"/>
      <c r="K27" s="10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</sheetData>
  <mergeCells count="1">
    <mergeCell ref="I21:J2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I16" sqref="I16:I17"/>
    </sheetView>
  </sheetViews>
  <sheetFormatPr defaultColWidth="9.00390625" defaultRowHeight="12.75"/>
  <cols>
    <col min="1" max="1" width="3.625" style="0" customWidth="1"/>
    <col min="2" max="2" width="34.375" style="0" customWidth="1"/>
    <col min="3" max="3" width="10.75390625" style="0" customWidth="1"/>
    <col min="4" max="4" width="5.375" style="0" customWidth="1"/>
    <col min="5" max="5" width="6.00390625" style="0" customWidth="1"/>
    <col min="6" max="6" width="10.375" style="0" customWidth="1"/>
    <col min="7" max="7" width="6.625" style="0" customWidth="1"/>
    <col min="8" max="8" width="10.75390625" style="0" customWidth="1"/>
    <col min="9" max="9" width="11.75390625" style="0" customWidth="1"/>
    <col min="10" max="10" width="11.00390625" style="0" customWidth="1"/>
    <col min="12" max="12" width="9.87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 t="s">
        <v>155</v>
      </c>
      <c r="L1" s="5"/>
      <c r="M1" s="5"/>
    </row>
    <row r="2" spans="1:13" ht="12.75">
      <c r="A2" s="93"/>
      <c r="B2" s="5"/>
      <c r="C2" s="94" t="s">
        <v>156</v>
      </c>
      <c r="D2" s="93"/>
      <c r="E2" s="93"/>
      <c r="F2" s="93"/>
      <c r="G2" s="93"/>
      <c r="H2" s="93"/>
      <c r="I2" s="93"/>
      <c r="J2" s="93"/>
      <c r="K2" s="93"/>
      <c r="L2" s="5"/>
      <c r="M2" s="5"/>
    </row>
    <row r="3" spans="1:13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5"/>
      <c r="M3" s="5"/>
    </row>
    <row r="4" spans="1:13" ht="38.25">
      <c r="A4" s="89" t="s">
        <v>111</v>
      </c>
      <c r="B4" s="100" t="s">
        <v>112</v>
      </c>
      <c r="C4" s="90" t="s">
        <v>113</v>
      </c>
      <c r="D4" s="89" t="s">
        <v>114</v>
      </c>
      <c r="E4" s="89" t="s">
        <v>7</v>
      </c>
      <c r="F4" s="90" t="s">
        <v>75</v>
      </c>
      <c r="G4" s="90" t="s">
        <v>115</v>
      </c>
      <c r="H4" s="90" t="s">
        <v>109</v>
      </c>
      <c r="I4" s="90" t="s">
        <v>110</v>
      </c>
      <c r="J4" s="90" t="s">
        <v>78</v>
      </c>
      <c r="K4" s="96" t="s">
        <v>51</v>
      </c>
      <c r="L4" s="96" t="s">
        <v>52</v>
      </c>
      <c r="M4" s="5"/>
    </row>
    <row r="5" spans="1:13" ht="30" customHeight="1">
      <c r="A5" s="89" t="s">
        <v>13</v>
      </c>
      <c r="B5" s="97" t="s">
        <v>151</v>
      </c>
      <c r="C5" s="98"/>
      <c r="D5" s="99" t="s">
        <v>117</v>
      </c>
      <c r="E5" s="99">
        <v>4</v>
      </c>
      <c r="F5" s="108"/>
      <c r="G5" s="101"/>
      <c r="H5" s="107">
        <f>F5*G5+F5</f>
        <v>0</v>
      </c>
      <c r="I5" s="118">
        <f>F5*E5</f>
        <v>0</v>
      </c>
      <c r="J5" s="119">
        <f>I5*G5+I5</f>
        <v>0</v>
      </c>
      <c r="K5" s="96" t="s">
        <v>118</v>
      </c>
      <c r="L5" s="91"/>
      <c r="M5" s="5"/>
    </row>
    <row r="6" spans="1:13" ht="28.5" customHeight="1">
      <c r="A6" s="89" t="s">
        <v>15</v>
      </c>
      <c r="B6" s="97" t="s">
        <v>152</v>
      </c>
      <c r="C6" s="98"/>
      <c r="D6" s="99" t="s">
        <v>117</v>
      </c>
      <c r="E6" s="99">
        <v>4</v>
      </c>
      <c r="F6" s="108"/>
      <c r="G6" s="101"/>
      <c r="H6" s="107">
        <f>F6*G6+F6</f>
        <v>0</v>
      </c>
      <c r="I6" s="118">
        <f>F6*E6</f>
        <v>0</v>
      </c>
      <c r="J6" s="119">
        <f>I6*G6+I6</f>
        <v>0</v>
      </c>
      <c r="K6" s="96" t="s">
        <v>118</v>
      </c>
      <c r="L6" s="91"/>
      <c r="M6" s="5"/>
    </row>
    <row r="7" spans="1:13" ht="30" customHeight="1">
      <c r="A7" s="143" t="s">
        <v>16</v>
      </c>
      <c r="B7" s="144" t="s">
        <v>153</v>
      </c>
      <c r="C7" s="145"/>
      <c r="D7" s="146" t="s">
        <v>117</v>
      </c>
      <c r="E7" s="146">
        <v>1</v>
      </c>
      <c r="F7" s="157"/>
      <c r="G7" s="147"/>
      <c r="H7" s="107">
        <f>F7*G7+F7</f>
        <v>0</v>
      </c>
      <c r="I7" s="118">
        <f>F7*E7</f>
        <v>0</v>
      </c>
      <c r="J7" s="119">
        <f>I7*G7+I7</f>
        <v>0</v>
      </c>
      <c r="K7" s="96" t="s">
        <v>118</v>
      </c>
      <c r="L7" s="91"/>
      <c r="M7" s="5"/>
    </row>
    <row r="8" spans="1:13" ht="12.75">
      <c r="A8" s="127"/>
      <c r="B8" s="8"/>
      <c r="C8" s="128"/>
      <c r="D8" s="128"/>
      <c r="E8" s="128"/>
      <c r="F8" s="155"/>
      <c r="G8" s="156"/>
      <c r="H8" s="125" t="s">
        <v>128</v>
      </c>
      <c r="I8" s="112">
        <f>SUM(I5:I7)</f>
        <v>0</v>
      </c>
      <c r="J8" s="158">
        <f>SUM(J5:J7)</f>
        <v>0</v>
      </c>
      <c r="K8" s="93"/>
      <c r="L8" s="5"/>
      <c r="M8" s="5"/>
    </row>
    <row r="9" spans="1:13" ht="12.75">
      <c r="A9" s="131"/>
      <c r="B9" s="128"/>
      <c r="C9" s="128"/>
      <c r="D9" s="128"/>
      <c r="E9" s="128"/>
      <c r="F9" s="129"/>
      <c r="G9" s="148"/>
      <c r="H9" s="125" t="s">
        <v>129</v>
      </c>
      <c r="I9" s="159">
        <f>J8-I8</f>
        <v>0</v>
      </c>
      <c r="J9" s="129"/>
      <c r="K9" s="93"/>
      <c r="L9" s="5"/>
      <c r="M9" s="5"/>
    </row>
    <row r="10" spans="1:13" ht="12.7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5"/>
      <c r="M10" s="5"/>
    </row>
    <row r="11" spans="1:13" ht="12.75">
      <c r="A11" s="92" t="s">
        <v>154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2.75">
      <c r="A12" s="5"/>
      <c r="B12" s="5"/>
      <c r="C12" s="105"/>
      <c r="D12" s="105"/>
      <c r="E12" s="105"/>
      <c r="F12" s="105"/>
      <c r="G12" s="106"/>
      <c r="H12" s="105"/>
      <c r="I12" s="93"/>
      <c r="J12" s="5"/>
      <c r="K12" s="5"/>
      <c r="L12" s="5"/>
      <c r="M12" s="5"/>
    </row>
    <row r="13" spans="1:13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5"/>
      <c r="B14" s="5"/>
      <c r="C14" s="5"/>
      <c r="D14" s="5"/>
      <c r="E14" s="5"/>
      <c r="F14" s="5"/>
      <c r="G14" s="5"/>
      <c r="H14" s="5"/>
      <c r="J14" s="5"/>
      <c r="K14" s="5"/>
      <c r="L14" s="5"/>
      <c r="M14" s="5"/>
    </row>
    <row r="15" spans="1:13" ht="12.75">
      <c r="A15" s="5"/>
      <c r="B15" s="5"/>
      <c r="C15" s="5"/>
      <c r="D15" s="5"/>
      <c r="E15" s="5"/>
      <c r="F15" s="5"/>
      <c r="G15" s="5"/>
      <c r="H15" s="5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9" t="s">
        <v>49</v>
      </c>
      <c r="J16" s="5"/>
      <c r="K16" s="5"/>
      <c r="L16" s="5"/>
      <c r="M16" s="5"/>
    </row>
    <row r="17" spans="1:13" ht="12.75">
      <c r="A17" s="5"/>
      <c r="B17" s="5"/>
      <c r="C17" s="5"/>
      <c r="D17" s="5"/>
      <c r="E17" s="5"/>
      <c r="F17" s="5"/>
      <c r="G17" s="5"/>
      <c r="H17" s="5"/>
      <c r="I17" s="9" t="s">
        <v>50</v>
      </c>
      <c r="J17" s="5"/>
      <c r="K17" s="5"/>
      <c r="L17" s="5"/>
      <c r="M17" s="5"/>
    </row>
    <row r="18" spans="1:13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I15" sqref="I15:I16"/>
    </sheetView>
  </sheetViews>
  <sheetFormatPr defaultColWidth="9.00390625" defaultRowHeight="12.75"/>
  <cols>
    <col min="1" max="1" width="4.375" style="0" customWidth="1"/>
    <col min="2" max="2" width="33.75390625" style="0" customWidth="1"/>
    <col min="3" max="3" width="10.375" style="0" customWidth="1"/>
    <col min="4" max="4" width="5.75390625" style="0" customWidth="1"/>
    <col min="5" max="5" width="5.875" style="0" customWidth="1"/>
    <col min="6" max="6" width="9.75390625" style="0" customWidth="1"/>
    <col min="7" max="7" width="5.625" style="0" customWidth="1"/>
    <col min="8" max="8" width="11.375" style="0" customWidth="1"/>
    <col min="9" max="9" width="12.25390625" style="0" customWidth="1"/>
    <col min="10" max="10" width="11.75390625" style="0" customWidth="1"/>
    <col min="12" max="12" width="9.7539062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 t="s">
        <v>160</v>
      </c>
      <c r="K1" s="5"/>
      <c r="L1" s="5"/>
      <c r="M1" s="5"/>
      <c r="N1" s="5"/>
    </row>
    <row r="2" spans="1:14" ht="12.75">
      <c r="A2" s="93"/>
      <c r="B2" s="5"/>
      <c r="C2" s="94" t="s">
        <v>161</v>
      </c>
      <c r="D2" s="93"/>
      <c r="E2" s="93"/>
      <c r="F2" s="93"/>
      <c r="G2" s="93"/>
      <c r="H2" s="93"/>
      <c r="I2" s="93"/>
      <c r="J2" s="93"/>
      <c r="K2" s="5"/>
      <c r="L2" s="5"/>
      <c r="M2" s="5"/>
      <c r="N2" s="5"/>
    </row>
    <row r="3" spans="1:14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5"/>
      <c r="L3" s="5"/>
      <c r="M3" s="5"/>
      <c r="N3" s="5"/>
    </row>
    <row r="4" spans="1:14" ht="38.25">
      <c r="A4" s="89" t="s">
        <v>111</v>
      </c>
      <c r="B4" s="89" t="s">
        <v>112</v>
      </c>
      <c r="C4" s="90" t="s">
        <v>113</v>
      </c>
      <c r="D4" s="89" t="s">
        <v>114</v>
      </c>
      <c r="E4" s="89" t="s">
        <v>7</v>
      </c>
      <c r="F4" s="90" t="s">
        <v>75</v>
      </c>
      <c r="G4" s="90" t="s">
        <v>115</v>
      </c>
      <c r="H4" s="90" t="s">
        <v>109</v>
      </c>
      <c r="I4" s="90" t="s">
        <v>11</v>
      </c>
      <c r="J4" s="90" t="s">
        <v>78</v>
      </c>
      <c r="K4" s="96" t="s">
        <v>51</v>
      </c>
      <c r="L4" s="96" t="s">
        <v>52</v>
      </c>
      <c r="M4" s="5"/>
      <c r="N4" s="5"/>
    </row>
    <row r="5" spans="1:14" ht="48" customHeight="1">
      <c r="A5" s="126" t="s">
        <v>13</v>
      </c>
      <c r="B5" s="120" t="s">
        <v>157</v>
      </c>
      <c r="C5" s="121"/>
      <c r="D5" s="122" t="s">
        <v>117</v>
      </c>
      <c r="E5" s="122">
        <v>1</v>
      </c>
      <c r="F5" s="123"/>
      <c r="G5" s="124"/>
      <c r="H5" s="123">
        <f>F5*G5+F5</f>
        <v>0</v>
      </c>
      <c r="I5" s="118">
        <f>F5*E5</f>
        <v>0</v>
      </c>
      <c r="J5" s="119">
        <f>I5*G5+I5</f>
        <v>0</v>
      </c>
      <c r="K5" s="96" t="s">
        <v>118</v>
      </c>
      <c r="L5" s="91"/>
      <c r="M5" s="5"/>
      <c r="N5" s="5"/>
    </row>
    <row r="6" spans="1:14" ht="39.75" customHeight="1">
      <c r="A6" s="132" t="s">
        <v>15</v>
      </c>
      <c r="B6" s="133" t="s">
        <v>158</v>
      </c>
      <c r="C6" s="134"/>
      <c r="D6" s="135" t="s">
        <v>121</v>
      </c>
      <c r="E6" s="135">
        <v>1</v>
      </c>
      <c r="F6" s="136"/>
      <c r="G6" s="137"/>
      <c r="H6" s="123">
        <f>F6*G6+F6</f>
        <v>0</v>
      </c>
      <c r="I6" s="118">
        <f>F6*E6</f>
        <v>0</v>
      </c>
      <c r="J6" s="119">
        <f>I6*G6+I6</f>
        <v>0</v>
      </c>
      <c r="K6" s="102" t="s">
        <v>123</v>
      </c>
      <c r="L6" s="91"/>
      <c r="M6" s="5"/>
      <c r="N6" s="5"/>
    </row>
    <row r="7" spans="1:14" ht="12.75">
      <c r="A7" s="127"/>
      <c r="B7" s="8"/>
      <c r="C7" s="128"/>
      <c r="D7" s="128"/>
      <c r="E7" s="128"/>
      <c r="F7" s="155"/>
      <c r="G7" s="155"/>
      <c r="H7" s="160" t="s">
        <v>128</v>
      </c>
      <c r="I7" s="112">
        <f>SUM(I5:I6)</f>
        <v>0</v>
      </c>
      <c r="J7" s="112">
        <f>SUM(J5:J6)</f>
        <v>0</v>
      </c>
      <c r="K7" s="5"/>
      <c r="L7" s="5"/>
      <c r="M7" s="5"/>
      <c r="N7" s="5"/>
    </row>
    <row r="8" spans="1:14" ht="12.75">
      <c r="A8" s="131"/>
      <c r="B8" s="128"/>
      <c r="C8" s="128"/>
      <c r="D8" s="128"/>
      <c r="E8" s="128"/>
      <c r="F8" s="129"/>
      <c r="G8" s="128"/>
      <c r="H8" s="161" t="s">
        <v>129</v>
      </c>
      <c r="I8" s="162">
        <f>J7-I7</f>
        <v>0</v>
      </c>
      <c r="J8" s="129"/>
      <c r="K8" s="5"/>
      <c r="L8" s="5"/>
      <c r="M8" s="5"/>
      <c r="N8" s="5"/>
    </row>
    <row r="9" spans="1:14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92" t="s">
        <v>159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5"/>
      <c r="C12" s="105"/>
      <c r="D12" s="105"/>
      <c r="E12" s="105"/>
      <c r="F12" s="105"/>
      <c r="G12" s="106"/>
      <c r="H12" s="105"/>
      <c r="I12" s="93"/>
      <c r="J12" s="5"/>
      <c r="K12" s="5"/>
      <c r="L12" s="5"/>
      <c r="M12" s="5"/>
      <c r="N12" s="5"/>
    </row>
    <row r="13" spans="1:14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5"/>
      <c r="B15" s="5"/>
      <c r="C15" s="5"/>
      <c r="D15" s="5"/>
      <c r="E15" s="5"/>
      <c r="F15" s="5"/>
      <c r="G15" s="5"/>
      <c r="H15" s="5"/>
      <c r="I15" s="9" t="s">
        <v>49</v>
      </c>
      <c r="J15" s="5"/>
      <c r="K15" s="5"/>
      <c r="L15" s="5"/>
      <c r="M15" s="5"/>
      <c r="N15" s="5"/>
    </row>
    <row r="16" spans="1:14" ht="12.75">
      <c r="A16" s="5"/>
      <c r="B16" s="5"/>
      <c r="C16" s="5"/>
      <c r="D16" s="5"/>
      <c r="E16" s="5"/>
      <c r="F16" s="5"/>
      <c r="G16" s="5"/>
      <c r="H16" s="5"/>
      <c r="I16" s="9" t="s">
        <v>50</v>
      </c>
      <c r="J16" s="5"/>
      <c r="K16" s="5"/>
      <c r="L16" s="5"/>
      <c r="M16" s="5"/>
      <c r="N16" s="5"/>
    </row>
    <row r="17" spans="1:14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G27"/>
  <sheetViews>
    <sheetView workbookViewId="0" topLeftCell="A1">
      <selection activeCell="I17" sqref="I17:I18"/>
    </sheetView>
  </sheetViews>
  <sheetFormatPr defaultColWidth="9.00390625" defaultRowHeight="12.75"/>
  <cols>
    <col min="1" max="1" width="4.00390625" style="0" customWidth="1"/>
    <col min="2" max="2" width="36.375" style="0" customWidth="1"/>
    <col min="3" max="3" width="10.75390625" style="0" customWidth="1"/>
    <col min="4" max="4" width="5.625" style="0" customWidth="1"/>
    <col min="5" max="5" width="6.125" style="0" customWidth="1"/>
    <col min="7" max="7" width="7.625" style="0" customWidth="1"/>
    <col min="8" max="8" width="9.75390625" style="0" customWidth="1"/>
    <col min="9" max="9" width="10.875" style="0" customWidth="1"/>
    <col min="10" max="10" width="11.625" style="0" customWidth="1"/>
    <col min="12" max="12" width="9.625" style="0" customWidth="1"/>
  </cols>
  <sheetData>
    <row r="1" spans="1:59" ht="12.75">
      <c r="A1" s="5"/>
      <c r="B1" s="5"/>
      <c r="C1" s="5"/>
      <c r="D1" s="5"/>
      <c r="E1" s="5"/>
      <c r="F1" s="5"/>
      <c r="G1" s="5"/>
      <c r="H1" s="5"/>
      <c r="I1" s="5"/>
      <c r="J1" s="5" t="s">
        <v>165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</row>
    <row r="2" spans="1:59" ht="12.75">
      <c r="A2" s="114"/>
      <c r="B2" s="5"/>
      <c r="C2" s="94" t="s">
        <v>166</v>
      </c>
      <c r="D2" s="115"/>
      <c r="E2" s="115"/>
      <c r="F2" s="115"/>
      <c r="G2" s="115"/>
      <c r="H2" s="115"/>
      <c r="I2" s="115"/>
      <c r="J2" s="115"/>
      <c r="K2" s="9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59" ht="12.75">
      <c r="A3" s="114"/>
      <c r="B3" s="94"/>
      <c r="C3" s="94"/>
      <c r="D3" s="115"/>
      <c r="E3" s="115"/>
      <c r="F3" s="115"/>
      <c r="G3" s="115"/>
      <c r="H3" s="115"/>
      <c r="I3" s="115"/>
      <c r="J3" s="115"/>
      <c r="K3" s="9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ht="38.25">
      <c r="A4" s="89" t="s">
        <v>111</v>
      </c>
      <c r="B4" s="89" t="s">
        <v>112</v>
      </c>
      <c r="C4" s="90" t="s">
        <v>113</v>
      </c>
      <c r="D4" s="89" t="s">
        <v>114</v>
      </c>
      <c r="E4" s="89" t="s">
        <v>7</v>
      </c>
      <c r="F4" s="90" t="s">
        <v>75</v>
      </c>
      <c r="G4" s="90" t="s">
        <v>115</v>
      </c>
      <c r="H4" s="90" t="s">
        <v>10</v>
      </c>
      <c r="I4" s="90" t="s">
        <v>11</v>
      </c>
      <c r="J4" s="90" t="s">
        <v>12</v>
      </c>
      <c r="K4" s="96" t="s">
        <v>51</v>
      </c>
      <c r="L4" s="96" t="s">
        <v>52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54" customHeight="1">
      <c r="A5" s="89" t="s">
        <v>13</v>
      </c>
      <c r="B5" s="97" t="s">
        <v>162</v>
      </c>
      <c r="C5" s="98"/>
      <c r="D5" s="99" t="s">
        <v>117</v>
      </c>
      <c r="E5" s="99">
        <v>2</v>
      </c>
      <c r="F5" s="108"/>
      <c r="G5" s="101"/>
      <c r="H5" s="107">
        <f>F5*G5+F5</f>
        <v>0</v>
      </c>
      <c r="I5" s="118">
        <f>F5*E5</f>
        <v>0</v>
      </c>
      <c r="J5" s="119">
        <f>I5*G5+I5</f>
        <v>0</v>
      </c>
      <c r="K5" s="96" t="s">
        <v>118</v>
      </c>
      <c r="L5" s="91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28.5" customHeight="1">
      <c r="A6" s="89" t="s">
        <v>14</v>
      </c>
      <c r="B6" s="97" t="s">
        <v>163</v>
      </c>
      <c r="C6" s="98"/>
      <c r="D6" s="99" t="s">
        <v>117</v>
      </c>
      <c r="E6" s="99">
        <v>2</v>
      </c>
      <c r="F6" s="108"/>
      <c r="G6" s="101"/>
      <c r="H6" s="107">
        <f>F6*G6+F6</f>
        <v>0</v>
      </c>
      <c r="I6" s="118">
        <f>F6*E6</f>
        <v>0</v>
      </c>
      <c r="J6" s="119">
        <f>I6*G6+I6</f>
        <v>0</v>
      </c>
      <c r="K6" s="96" t="s">
        <v>118</v>
      </c>
      <c r="L6" s="9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40.5" customHeight="1">
      <c r="A7" s="89" t="s">
        <v>15</v>
      </c>
      <c r="B7" s="97" t="s">
        <v>124</v>
      </c>
      <c r="C7" s="98"/>
      <c r="D7" s="99" t="s">
        <v>117</v>
      </c>
      <c r="E7" s="99">
        <v>2</v>
      </c>
      <c r="F7" s="107"/>
      <c r="G7" s="101"/>
      <c r="H7" s="107">
        <f>F7*G7+F7</f>
        <v>0</v>
      </c>
      <c r="I7" s="118">
        <f>F7*E7</f>
        <v>0</v>
      </c>
      <c r="J7" s="119">
        <f>I7*G7+I7</f>
        <v>0</v>
      </c>
      <c r="K7" s="102" t="s">
        <v>123</v>
      </c>
      <c r="L7" s="9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48.75" customHeight="1">
      <c r="A8" s="143" t="s">
        <v>16</v>
      </c>
      <c r="B8" s="144" t="s">
        <v>125</v>
      </c>
      <c r="C8" s="145"/>
      <c r="D8" s="146" t="s">
        <v>117</v>
      </c>
      <c r="E8" s="146">
        <v>1</v>
      </c>
      <c r="F8" s="150"/>
      <c r="G8" s="147"/>
      <c r="H8" s="107">
        <f>F8*G8+F8</f>
        <v>0</v>
      </c>
      <c r="I8" s="118">
        <f>F8*E8</f>
        <v>0</v>
      </c>
      <c r="J8" s="119">
        <f>I8*G8+I8</f>
        <v>0</v>
      </c>
      <c r="K8" s="102" t="s">
        <v>123</v>
      </c>
      <c r="L8" s="9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ht="12.75">
      <c r="A9" s="127"/>
      <c r="B9" s="8"/>
      <c r="C9" s="128"/>
      <c r="D9" s="128"/>
      <c r="E9" s="128"/>
      <c r="F9" s="155"/>
      <c r="G9" s="155"/>
      <c r="H9" s="139" t="s">
        <v>128</v>
      </c>
      <c r="I9" s="112">
        <f>SUM(I5:I8)</f>
        <v>0</v>
      </c>
      <c r="J9" s="112">
        <f>SUM(J5:J8)</f>
        <v>0</v>
      </c>
      <c r="K9" s="9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1:59" ht="12.75">
      <c r="A10" s="131"/>
      <c r="B10" s="128"/>
      <c r="C10" s="128"/>
      <c r="D10" s="128"/>
      <c r="E10" s="128"/>
      <c r="F10" s="129"/>
      <c r="G10" s="128"/>
      <c r="H10" s="139" t="s">
        <v>129</v>
      </c>
      <c r="I10" s="162">
        <f>J9-I9</f>
        <v>0</v>
      </c>
      <c r="J10" s="129"/>
      <c r="K10" s="9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5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ht="12.75">
      <c r="A12" s="92" t="s">
        <v>164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ht="12.75">
      <c r="A13" s="5"/>
      <c r="B13" s="5"/>
      <c r="C13" s="105"/>
      <c r="D13" s="105"/>
      <c r="E13" s="105"/>
      <c r="F13" s="105"/>
      <c r="G13" s="106"/>
      <c r="H13" s="105"/>
      <c r="I13" s="9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59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1:59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</row>
    <row r="17" spans="1:59" ht="12.75">
      <c r="A17" s="5"/>
      <c r="B17" s="5"/>
      <c r="C17" s="5"/>
      <c r="D17" s="5"/>
      <c r="E17" s="5"/>
      <c r="F17" s="5"/>
      <c r="G17" s="5"/>
      <c r="H17" s="5"/>
      <c r="I17" s="9" t="s">
        <v>49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</row>
    <row r="18" spans="1:59" ht="12.75">
      <c r="A18" s="5"/>
      <c r="B18" s="5"/>
      <c r="C18" s="5"/>
      <c r="D18" s="5"/>
      <c r="E18" s="5"/>
      <c r="F18" s="5"/>
      <c r="G18" s="5"/>
      <c r="H18" s="5"/>
      <c r="I18" s="9" t="s">
        <v>50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</row>
    <row r="19" spans="1:59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1:59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</row>
    <row r="21" spans="1:59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</row>
    <row r="22" spans="1:59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</row>
    <row r="23" spans="1:59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</row>
    <row r="24" spans="1:59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</row>
    <row r="25" spans="1:59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</row>
    <row r="26" spans="1:59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</row>
    <row r="27" spans="1:59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I18" sqref="I18:I19"/>
    </sheetView>
  </sheetViews>
  <sheetFormatPr defaultColWidth="9.00390625" defaultRowHeight="12.75"/>
  <cols>
    <col min="1" max="1" width="4.625" style="0" customWidth="1"/>
    <col min="2" max="2" width="38.00390625" style="0" customWidth="1"/>
    <col min="3" max="3" width="10.625" style="0" customWidth="1"/>
    <col min="4" max="4" width="6.00390625" style="0" customWidth="1"/>
    <col min="5" max="5" width="5.25390625" style="0" customWidth="1"/>
    <col min="6" max="6" width="9.625" style="0" customWidth="1"/>
    <col min="7" max="7" width="6.375" style="0" customWidth="1"/>
    <col min="8" max="8" width="9.875" style="0" customWidth="1"/>
    <col min="9" max="9" width="11.375" style="0" customWidth="1"/>
    <col min="10" max="10" width="11.25390625" style="0" customWidth="1"/>
    <col min="12" max="12" width="9.62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 t="s">
        <v>175</v>
      </c>
      <c r="K1" s="5"/>
      <c r="L1" s="5"/>
      <c r="M1" s="5"/>
    </row>
    <row r="2" spans="1:13" ht="12.75">
      <c r="A2" s="93"/>
      <c r="B2" s="5"/>
      <c r="C2" s="94" t="s">
        <v>174</v>
      </c>
      <c r="D2" s="93"/>
      <c r="E2" s="93"/>
      <c r="F2" s="93"/>
      <c r="G2" s="93"/>
      <c r="H2" s="93"/>
      <c r="I2" s="93"/>
      <c r="J2" s="93"/>
      <c r="K2" s="93"/>
      <c r="L2" s="5"/>
      <c r="M2" s="5"/>
    </row>
    <row r="3" spans="1:13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5"/>
      <c r="M3" s="5"/>
    </row>
    <row r="4" spans="1:13" ht="38.25">
      <c r="A4" s="89" t="s">
        <v>111</v>
      </c>
      <c r="B4" s="89" t="s">
        <v>112</v>
      </c>
      <c r="C4" s="90" t="s">
        <v>113</v>
      </c>
      <c r="D4" s="89" t="s">
        <v>114</v>
      </c>
      <c r="E4" s="89" t="s">
        <v>7</v>
      </c>
      <c r="F4" s="90" t="s">
        <v>75</v>
      </c>
      <c r="G4" s="90" t="s">
        <v>115</v>
      </c>
      <c r="H4" s="90" t="s">
        <v>109</v>
      </c>
      <c r="I4" s="90" t="s">
        <v>110</v>
      </c>
      <c r="J4" s="90" t="s">
        <v>12</v>
      </c>
      <c r="K4" s="96" t="s">
        <v>51</v>
      </c>
      <c r="L4" s="96" t="s">
        <v>52</v>
      </c>
      <c r="M4" s="5"/>
    </row>
    <row r="5" spans="1:13" ht="33.75" customHeight="1">
      <c r="A5" s="89" t="s">
        <v>13</v>
      </c>
      <c r="B5" s="97" t="s">
        <v>167</v>
      </c>
      <c r="C5" s="98"/>
      <c r="D5" s="99" t="s">
        <v>117</v>
      </c>
      <c r="E5" s="99">
        <v>2</v>
      </c>
      <c r="F5" s="107"/>
      <c r="G5" s="101"/>
      <c r="H5" s="107">
        <f aca="true" t="shared" si="0" ref="H5:H10">F5*G5+F5</f>
        <v>0</v>
      </c>
      <c r="I5" s="118">
        <f aca="true" t="shared" si="1" ref="I5:I10">F5*E5</f>
        <v>0</v>
      </c>
      <c r="J5" s="119">
        <f aca="true" t="shared" si="2" ref="J5:J10">I5*G5+I5</f>
        <v>0</v>
      </c>
      <c r="K5" s="96" t="s">
        <v>118</v>
      </c>
      <c r="L5" s="91"/>
      <c r="M5" s="5"/>
    </row>
    <row r="6" spans="1:13" ht="30.75" customHeight="1">
      <c r="A6" s="89" t="s">
        <v>14</v>
      </c>
      <c r="B6" s="97" t="s">
        <v>168</v>
      </c>
      <c r="C6" s="98"/>
      <c r="D6" s="99" t="s">
        <v>121</v>
      </c>
      <c r="E6" s="99">
        <v>2</v>
      </c>
      <c r="F6" s="107"/>
      <c r="G6" s="101"/>
      <c r="H6" s="107">
        <f t="shared" si="0"/>
        <v>0</v>
      </c>
      <c r="I6" s="118">
        <f t="shared" si="1"/>
        <v>0</v>
      </c>
      <c r="J6" s="119">
        <f t="shared" si="2"/>
        <v>0</v>
      </c>
      <c r="K6" s="96" t="s">
        <v>118</v>
      </c>
      <c r="L6" s="91"/>
      <c r="M6" s="5"/>
    </row>
    <row r="7" spans="1:13" ht="33" customHeight="1">
      <c r="A7" s="89" t="s">
        <v>15</v>
      </c>
      <c r="B7" s="97" t="s">
        <v>169</v>
      </c>
      <c r="C7" s="98"/>
      <c r="D7" s="99" t="s">
        <v>121</v>
      </c>
      <c r="E7" s="99">
        <v>2</v>
      </c>
      <c r="F7" s="107"/>
      <c r="G7" s="101"/>
      <c r="H7" s="107">
        <f t="shared" si="0"/>
        <v>0</v>
      </c>
      <c r="I7" s="118">
        <f t="shared" si="1"/>
        <v>0</v>
      </c>
      <c r="J7" s="119">
        <f t="shared" si="2"/>
        <v>0</v>
      </c>
      <c r="K7" s="96" t="s">
        <v>118</v>
      </c>
      <c r="L7" s="91"/>
      <c r="M7" s="5"/>
    </row>
    <row r="8" spans="1:13" ht="28.5" customHeight="1">
      <c r="A8" s="89" t="s">
        <v>16</v>
      </c>
      <c r="B8" s="97" t="s">
        <v>170</v>
      </c>
      <c r="C8" s="98"/>
      <c r="D8" s="99" t="s">
        <v>117</v>
      </c>
      <c r="E8" s="99">
        <v>4</v>
      </c>
      <c r="F8" s="107"/>
      <c r="G8" s="101"/>
      <c r="H8" s="107">
        <f t="shared" si="0"/>
        <v>0</v>
      </c>
      <c r="I8" s="118">
        <f t="shared" si="1"/>
        <v>0</v>
      </c>
      <c r="J8" s="119">
        <f t="shared" si="2"/>
        <v>0</v>
      </c>
      <c r="K8" s="96" t="s">
        <v>118</v>
      </c>
      <c r="L8" s="91"/>
      <c r="M8" s="5"/>
    </row>
    <row r="9" spans="1:13" ht="27.75" customHeight="1">
      <c r="A9" s="89" t="s">
        <v>17</v>
      </c>
      <c r="B9" s="97" t="s">
        <v>171</v>
      </c>
      <c r="C9" s="98"/>
      <c r="D9" s="99" t="s">
        <v>117</v>
      </c>
      <c r="E9" s="99">
        <v>5</v>
      </c>
      <c r="F9" s="107"/>
      <c r="G9" s="101"/>
      <c r="H9" s="107">
        <f t="shared" si="0"/>
        <v>0</v>
      </c>
      <c r="I9" s="118">
        <f t="shared" si="1"/>
        <v>0</v>
      </c>
      <c r="J9" s="119">
        <f t="shared" si="2"/>
        <v>0</v>
      </c>
      <c r="K9" s="96" t="s">
        <v>118</v>
      </c>
      <c r="L9" s="91"/>
      <c r="M9" s="5"/>
    </row>
    <row r="10" spans="1:13" ht="32.25" customHeight="1">
      <c r="A10" s="143" t="s">
        <v>18</v>
      </c>
      <c r="B10" s="144" t="s">
        <v>172</v>
      </c>
      <c r="C10" s="145"/>
      <c r="D10" s="146" t="s">
        <v>117</v>
      </c>
      <c r="E10" s="146">
        <v>4</v>
      </c>
      <c r="F10" s="150"/>
      <c r="G10" s="147"/>
      <c r="H10" s="107">
        <f t="shared" si="0"/>
        <v>0</v>
      </c>
      <c r="I10" s="118">
        <f t="shared" si="1"/>
        <v>0</v>
      </c>
      <c r="J10" s="119">
        <f t="shared" si="2"/>
        <v>0</v>
      </c>
      <c r="K10" s="96" t="s">
        <v>118</v>
      </c>
      <c r="L10" s="91"/>
      <c r="M10" s="5"/>
    </row>
    <row r="11" spans="1:13" ht="15.75" customHeight="1">
      <c r="A11" s="127"/>
      <c r="B11" s="3"/>
      <c r="C11" s="128"/>
      <c r="D11" s="128"/>
      <c r="E11" s="128"/>
      <c r="F11" s="155"/>
      <c r="G11" s="156"/>
      <c r="H11" s="125" t="s">
        <v>128</v>
      </c>
      <c r="I11" s="112">
        <f>SUM(I5:I10)</f>
        <v>0</v>
      </c>
      <c r="J11" s="112">
        <f>SUM(J5:J10)</f>
        <v>0</v>
      </c>
      <c r="K11" s="5"/>
      <c r="L11" s="5"/>
      <c r="M11" s="5"/>
    </row>
    <row r="12" spans="1:13" ht="12.75">
      <c r="A12" s="131"/>
      <c r="B12" s="128"/>
      <c r="C12" s="128"/>
      <c r="D12" s="128"/>
      <c r="E12" s="128"/>
      <c r="F12" s="129"/>
      <c r="G12" s="148"/>
      <c r="H12" s="125" t="s">
        <v>129</v>
      </c>
      <c r="I12" s="159">
        <f>J11-I11</f>
        <v>0</v>
      </c>
      <c r="J12" s="129"/>
      <c r="K12" s="5"/>
      <c r="L12" s="5"/>
      <c r="M12" s="5"/>
    </row>
    <row r="13" spans="1:13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92" t="s">
        <v>173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"/>
      <c r="C15" s="105"/>
      <c r="D15" s="105"/>
      <c r="E15" s="105"/>
      <c r="F15" s="105"/>
      <c r="G15" s="106"/>
      <c r="H15" s="105"/>
      <c r="I15" s="93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5"/>
      <c r="B18" s="5"/>
      <c r="C18" s="5"/>
      <c r="D18" s="5"/>
      <c r="E18" s="5"/>
      <c r="F18" s="5"/>
      <c r="G18" s="5"/>
      <c r="H18" s="5"/>
      <c r="I18" s="9" t="s">
        <v>49</v>
      </c>
      <c r="J18" s="5"/>
      <c r="K18" s="5"/>
      <c r="L18" s="5"/>
      <c r="M18" s="5"/>
    </row>
    <row r="19" spans="1:13" ht="12.75">
      <c r="A19" s="5"/>
      <c r="B19" s="5"/>
      <c r="C19" s="5"/>
      <c r="D19" s="5"/>
      <c r="E19" s="5"/>
      <c r="F19" s="5"/>
      <c r="G19" s="5"/>
      <c r="H19" s="5"/>
      <c r="I19" s="9" t="s">
        <v>50</v>
      </c>
      <c r="J19" s="5"/>
      <c r="K19" s="5"/>
      <c r="L19" s="5"/>
      <c r="M19" s="5"/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I16" sqref="I16:I17"/>
    </sheetView>
  </sheetViews>
  <sheetFormatPr defaultColWidth="9.00390625" defaultRowHeight="12.75"/>
  <cols>
    <col min="1" max="1" width="4.125" style="0" customWidth="1"/>
    <col min="2" max="2" width="36.25390625" style="0" customWidth="1"/>
    <col min="3" max="3" width="10.125" style="0" customWidth="1"/>
    <col min="4" max="4" width="7.125" style="0" customWidth="1"/>
    <col min="5" max="5" width="6.625" style="0" customWidth="1"/>
    <col min="7" max="7" width="5.625" style="0" customWidth="1"/>
    <col min="8" max="8" width="11.00390625" style="0" customWidth="1"/>
    <col min="9" max="10" width="10.75390625" style="0" customWidth="1"/>
    <col min="12" max="12" width="10.00390625" style="0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I1" s="5"/>
      <c r="J1" s="5" t="s">
        <v>179</v>
      </c>
      <c r="K1" s="5"/>
      <c r="L1" s="5"/>
    </row>
    <row r="2" spans="1:12" ht="12.75">
      <c r="A2" s="93"/>
      <c r="B2" s="5"/>
      <c r="C2" s="94" t="s">
        <v>180</v>
      </c>
      <c r="D2" s="93"/>
      <c r="E2" s="93"/>
      <c r="F2" s="93"/>
      <c r="G2" s="93"/>
      <c r="H2" s="93"/>
      <c r="I2" s="93"/>
      <c r="J2" s="93"/>
      <c r="K2" s="93"/>
      <c r="L2" s="5"/>
    </row>
    <row r="3" spans="1:12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5"/>
    </row>
    <row r="4" spans="1:12" ht="51">
      <c r="A4" s="89" t="s">
        <v>111</v>
      </c>
      <c r="B4" s="89" t="s">
        <v>112</v>
      </c>
      <c r="C4" s="90" t="s">
        <v>113</v>
      </c>
      <c r="D4" s="89" t="s">
        <v>114</v>
      </c>
      <c r="E4" s="89" t="s">
        <v>7</v>
      </c>
      <c r="F4" s="90" t="s">
        <v>75</v>
      </c>
      <c r="G4" s="90" t="s">
        <v>115</v>
      </c>
      <c r="H4" s="90" t="s">
        <v>109</v>
      </c>
      <c r="I4" s="90" t="s">
        <v>11</v>
      </c>
      <c r="J4" s="90" t="s">
        <v>78</v>
      </c>
      <c r="K4" s="96" t="s">
        <v>51</v>
      </c>
      <c r="L4" s="96" t="s">
        <v>52</v>
      </c>
    </row>
    <row r="5" spans="1:12" ht="49.5" customHeight="1">
      <c r="A5" s="89" t="s">
        <v>13</v>
      </c>
      <c r="B5" s="97" t="s">
        <v>176</v>
      </c>
      <c r="C5" s="98"/>
      <c r="D5" s="99" t="s">
        <v>117</v>
      </c>
      <c r="E5" s="99">
        <v>13</v>
      </c>
      <c r="F5" s="107"/>
      <c r="G5" s="101"/>
      <c r="H5" s="107">
        <f>F5*G5+F5</f>
        <v>0</v>
      </c>
      <c r="I5" s="118">
        <f>F5*E5</f>
        <v>0</v>
      </c>
      <c r="J5" s="119">
        <f>I5*G5+I5</f>
        <v>0</v>
      </c>
      <c r="K5" s="96" t="s">
        <v>118</v>
      </c>
      <c r="L5" s="91"/>
    </row>
    <row r="6" spans="1:12" ht="33.75" customHeight="1">
      <c r="A6" s="89" t="s">
        <v>14</v>
      </c>
      <c r="B6" s="117" t="s">
        <v>177</v>
      </c>
      <c r="C6" s="98"/>
      <c r="D6" s="99" t="s">
        <v>121</v>
      </c>
      <c r="E6" s="99">
        <v>15</v>
      </c>
      <c r="F6" s="107"/>
      <c r="G6" s="101"/>
      <c r="H6" s="107">
        <f>F6*G6+F6</f>
        <v>0</v>
      </c>
      <c r="I6" s="118">
        <f>F6*E6</f>
        <v>0</v>
      </c>
      <c r="J6" s="119">
        <f>I6*G6+I6</f>
        <v>0</v>
      </c>
      <c r="K6" s="102" t="s">
        <v>123</v>
      </c>
      <c r="L6" s="91"/>
    </row>
    <row r="7" spans="1:12" ht="34.5" customHeight="1">
      <c r="A7" s="143" t="s">
        <v>15</v>
      </c>
      <c r="B7" s="163" t="s">
        <v>158</v>
      </c>
      <c r="C7" s="145"/>
      <c r="D7" s="146" t="s">
        <v>121</v>
      </c>
      <c r="E7" s="146">
        <v>15</v>
      </c>
      <c r="F7" s="150"/>
      <c r="G7" s="164"/>
      <c r="H7" s="107">
        <f>F7*G7+F7</f>
        <v>0</v>
      </c>
      <c r="I7" s="118">
        <f>F7*E7</f>
        <v>0</v>
      </c>
      <c r="J7" s="119">
        <f>I7*G7+I7</f>
        <v>0</v>
      </c>
      <c r="K7" s="102" t="s">
        <v>123</v>
      </c>
      <c r="L7" s="91"/>
    </row>
    <row r="8" spans="1:12" ht="12.75">
      <c r="A8" s="127"/>
      <c r="B8" s="8"/>
      <c r="C8" s="128"/>
      <c r="D8" s="128"/>
      <c r="E8" s="128"/>
      <c r="F8" s="155"/>
      <c r="G8" s="155"/>
      <c r="H8" s="139" t="s">
        <v>128</v>
      </c>
      <c r="I8" s="112">
        <f>SUM(I5:I7)</f>
        <v>0</v>
      </c>
      <c r="J8" s="112">
        <f>SUM(J5:J7)</f>
        <v>0</v>
      </c>
      <c r="K8" s="93"/>
      <c r="L8" s="5"/>
    </row>
    <row r="9" spans="1:12" ht="12.75">
      <c r="A9" s="131"/>
      <c r="B9" s="128"/>
      <c r="C9" s="128"/>
      <c r="D9" s="128"/>
      <c r="E9" s="128"/>
      <c r="F9" s="129"/>
      <c r="G9" s="128"/>
      <c r="H9" s="139" t="s">
        <v>129</v>
      </c>
      <c r="I9" s="159">
        <f>J8-I8</f>
        <v>0</v>
      </c>
      <c r="J9" s="129"/>
      <c r="K9" s="93"/>
      <c r="L9" s="5"/>
    </row>
    <row r="10" spans="1:12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>
      <c r="A11" s="92" t="s">
        <v>178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5"/>
      <c r="C12" s="105"/>
      <c r="D12" s="105"/>
      <c r="E12" s="105"/>
      <c r="F12" s="105"/>
      <c r="G12" s="106"/>
      <c r="H12" s="105"/>
      <c r="I12" s="105"/>
      <c r="J12" s="106"/>
      <c r="K12" s="105"/>
      <c r="L12" s="5"/>
    </row>
    <row r="13" spans="1:12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5"/>
      <c r="B16" s="5"/>
      <c r="C16" s="5"/>
      <c r="D16" s="5"/>
      <c r="E16" s="5"/>
      <c r="F16" s="5"/>
      <c r="G16" s="5"/>
      <c r="H16" s="5"/>
      <c r="I16" s="9" t="s">
        <v>49</v>
      </c>
      <c r="J16" s="5"/>
      <c r="K16" s="5"/>
      <c r="L16" s="5"/>
    </row>
    <row r="17" spans="1:12" ht="12.75">
      <c r="A17" s="5"/>
      <c r="B17" s="5"/>
      <c r="C17" s="5"/>
      <c r="D17" s="5"/>
      <c r="E17" s="5"/>
      <c r="F17" s="5"/>
      <c r="G17" s="5"/>
      <c r="H17" s="5"/>
      <c r="I17" s="9" t="s">
        <v>50</v>
      </c>
      <c r="J17" s="5"/>
      <c r="K17" s="5"/>
      <c r="L17" s="5"/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I15" sqref="I15:I16"/>
    </sheetView>
  </sheetViews>
  <sheetFormatPr defaultColWidth="9.00390625" defaultRowHeight="12.75"/>
  <cols>
    <col min="1" max="1" width="4.125" style="0" customWidth="1"/>
    <col min="2" max="2" width="36.375" style="0" customWidth="1"/>
    <col min="3" max="3" width="10.375" style="0" customWidth="1"/>
    <col min="4" max="4" width="5.00390625" style="0" customWidth="1"/>
    <col min="5" max="5" width="5.375" style="0" customWidth="1"/>
    <col min="6" max="6" width="9.75390625" style="0" customWidth="1"/>
    <col min="7" max="7" width="5.625" style="0" customWidth="1"/>
    <col min="8" max="8" width="10.375" style="0" customWidth="1"/>
    <col min="9" max="9" width="11.375" style="0" customWidth="1"/>
    <col min="10" max="10" width="11.25390625" style="0" customWidth="1"/>
    <col min="12" max="12" width="9.7539062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 t="s">
        <v>185</v>
      </c>
      <c r="K1" s="5"/>
      <c r="L1" s="5"/>
      <c r="M1" s="5"/>
      <c r="N1" s="5"/>
    </row>
    <row r="2" spans="1:14" ht="12.75">
      <c r="A2" s="93"/>
      <c r="B2" s="5"/>
      <c r="C2" s="94" t="s">
        <v>186</v>
      </c>
      <c r="D2" s="93"/>
      <c r="E2" s="93"/>
      <c r="F2" s="93"/>
      <c r="G2" s="93"/>
      <c r="H2" s="93"/>
      <c r="I2" s="93"/>
      <c r="J2" s="93"/>
      <c r="K2" s="93"/>
      <c r="L2" s="5"/>
      <c r="M2" s="5"/>
      <c r="N2" s="5"/>
    </row>
    <row r="3" spans="1:14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5"/>
      <c r="M3" s="5"/>
      <c r="N3" s="5"/>
    </row>
    <row r="4" spans="1:14" ht="38.25">
      <c r="A4" s="89" t="s">
        <v>111</v>
      </c>
      <c r="B4" s="89" t="s">
        <v>112</v>
      </c>
      <c r="C4" s="90" t="s">
        <v>113</v>
      </c>
      <c r="D4" s="89" t="s">
        <v>114</v>
      </c>
      <c r="E4" s="89" t="s">
        <v>7</v>
      </c>
      <c r="F4" s="90" t="s">
        <v>75</v>
      </c>
      <c r="G4" s="90" t="s">
        <v>115</v>
      </c>
      <c r="H4" s="90" t="s">
        <v>109</v>
      </c>
      <c r="I4" s="90" t="s">
        <v>11</v>
      </c>
      <c r="J4" s="90" t="s">
        <v>78</v>
      </c>
      <c r="K4" s="96" t="s">
        <v>51</v>
      </c>
      <c r="L4" s="96" t="s">
        <v>52</v>
      </c>
      <c r="M4" s="5"/>
      <c r="N4" s="5"/>
    </row>
    <row r="5" spans="1:14" ht="45.75" customHeight="1">
      <c r="A5" s="89" t="s">
        <v>13</v>
      </c>
      <c r="B5" s="97" t="s">
        <v>181</v>
      </c>
      <c r="C5" s="98"/>
      <c r="D5" s="99" t="s">
        <v>117</v>
      </c>
      <c r="E5" s="99">
        <v>2</v>
      </c>
      <c r="F5" s="107"/>
      <c r="G5" s="101"/>
      <c r="H5" s="107">
        <f>F5*G5+F5</f>
        <v>0</v>
      </c>
      <c r="I5" s="118">
        <f>F5*E5</f>
        <v>0</v>
      </c>
      <c r="J5" s="119">
        <f>I5*G5+I5</f>
        <v>0</v>
      </c>
      <c r="K5" s="96" t="s">
        <v>118</v>
      </c>
      <c r="L5" s="91"/>
      <c r="M5" s="5"/>
      <c r="N5" s="5"/>
    </row>
    <row r="6" spans="1:14" ht="52.5" customHeight="1">
      <c r="A6" s="89" t="s">
        <v>14</v>
      </c>
      <c r="B6" s="97" t="s">
        <v>182</v>
      </c>
      <c r="C6" s="98"/>
      <c r="D6" s="99" t="s">
        <v>117</v>
      </c>
      <c r="E6" s="99">
        <v>1</v>
      </c>
      <c r="F6" s="107"/>
      <c r="G6" s="101"/>
      <c r="H6" s="107">
        <f>F6*G6+F6</f>
        <v>0</v>
      </c>
      <c r="I6" s="118">
        <f>F6*E6</f>
        <v>0</v>
      </c>
      <c r="J6" s="119">
        <f>I6*G6+I6</f>
        <v>0</v>
      </c>
      <c r="K6" s="96" t="s">
        <v>118</v>
      </c>
      <c r="L6" s="91"/>
      <c r="M6" s="5"/>
      <c r="N6" s="5"/>
    </row>
    <row r="7" spans="1:14" ht="48" customHeight="1">
      <c r="A7" s="143" t="s">
        <v>15</v>
      </c>
      <c r="B7" s="144" t="s">
        <v>183</v>
      </c>
      <c r="C7" s="145"/>
      <c r="D7" s="146" t="s">
        <v>117</v>
      </c>
      <c r="E7" s="146">
        <v>1</v>
      </c>
      <c r="F7" s="150"/>
      <c r="G7" s="147"/>
      <c r="H7" s="107">
        <f>F7*G7+F7</f>
        <v>0</v>
      </c>
      <c r="I7" s="118">
        <f>F7*E7</f>
        <v>0</v>
      </c>
      <c r="J7" s="119">
        <f>I7*G7+I7</f>
        <v>0</v>
      </c>
      <c r="K7" s="96" t="s">
        <v>118</v>
      </c>
      <c r="L7" s="91"/>
      <c r="M7" s="5"/>
      <c r="N7" s="5"/>
    </row>
    <row r="8" spans="1:14" ht="12.75">
      <c r="A8" s="127"/>
      <c r="B8" s="3"/>
      <c r="C8" s="128"/>
      <c r="D8" s="128"/>
      <c r="E8" s="128"/>
      <c r="F8" s="155"/>
      <c r="G8" s="156"/>
      <c r="H8" s="125" t="s">
        <v>128</v>
      </c>
      <c r="I8" s="112">
        <f>SUM(I5:I7)</f>
        <v>0</v>
      </c>
      <c r="J8" s="112">
        <f>SUM(J5:J7)</f>
        <v>0</v>
      </c>
      <c r="K8" s="93"/>
      <c r="L8" s="5"/>
      <c r="M8" s="5"/>
      <c r="N8" s="5"/>
    </row>
    <row r="9" spans="1:14" ht="12.75">
      <c r="A9" s="131"/>
      <c r="B9" s="128"/>
      <c r="C9" s="128"/>
      <c r="D9" s="128"/>
      <c r="E9" s="128"/>
      <c r="F9" s="129"/>
      <c r="G9" s="148"/>
      <c r="H9" s="125" t="s">
        <v>129</v>
      </c>
      <c r="I9" s="159">
        <f>J8-I8</f>
        <v>0</v>
      </c>
      <c r="J9" s="129"/>
      <c r="K9" s="93"/>
      <c r="L9" s="5"/>
      <c r="M9" s="5"/>
      <c r="N9" s="5"/>
    </row>
    <row r="10" spans="1:14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92" t="s">
        <v>184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5"/>
      <c r="C12" s="105"/>
      <c r="D12" s="105"/>
      <c r="E12" s="105"/>
      <c r="F12" s="105"/>
      <c r="G12" s="106"/>
      <c r="H12" s="105"/>
      <c r="I12" s="93"/>
      <c r="J12" s="5"/>
      <c r="K12" s="5"/>
      <c r="L12" s="5"/>
      <c r="M12" s="5"/>
      <c r="N12" s="5"/>
    </row>
    <row r="13" spans="1:14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5"/>
      <c r="B15" s="5"/>
      <c r="C15" s="5"/>
      <c r="D15" s="5"/>
      <c r="E15" s="5"/>
      <c r="F15" s="5"/>
      <c r="G15" s="5"/>
      <c r="H15" s="5"/>
      <c r="I15" s="9" t="s">
        <v>49</v>
      </c>
      <c r="J15" s="5"/>
      <c r="K15" s="5"/>
      <c r="L15" s="5"/>
      <c r="M15" s="5"/>
      <c r="N15" s="5"/>
    </row>
    <row r="16" spans="1:14" ht="12.75">
      <c r="A16" s="5"/>
      <c r="B16" s="5"/>
      <c r="C16" s="5"/>
      <c r="D16" s="5"/>
      <c r="E16" s="5"/>
      <c r="F16" s="5"/>
      <c r="G16" s="5"/>
      <c r="H16" s="5"/>
      <c r="I16" s="9" t="s">
        <v>50</v>
      </c>
      <c r="J16" s="5"/>
      <c r="K16" s="5"/>
      <c r="L16" s="5"/>
      <c r="M16" s="5"/>
      <c r="N16" s="5"/>
    </row>
    <row r="17" spans="1:14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0">
      <selection activeCell="J18" sqref="J18:J19"/>
    </sheetView>
  </sheetViews>
  <sheetFormatPr defaultColWidth="9.00390625" defaultRowHeight="12.75"/>
  <cols>
    <col min="1" max="1" width="4.00390625" style="0" customWidth="1"/>
    <col min="2" max="2" width="40.875" style="215" customWidth="1"/>
    <col min="3" max="3" width="10.75390625" style="0" customWidth="1"/>
    <col min="4" max="4" width="5.25390625" style="0" customWidth="1"/>
    <col min="5" max="5" width="5.00390625" style="0" customWidth="1"/>
    <col min="7" max="7" width="5.25390625" style="0" customWidth="1"/>
    <col min="8" max="8" width="9.375" style="0" customWidth="1"/>
    <col min="9" max="10" width="11.25390625" style="0" customWidth="1"/>
    <col min="12" max="12" width="9.75390625" style="0" customWidth="1"/>
  </cols>
  <sheetData>
    <row r="1" spans="1:15" ht="12.75">
      <c r="A1" s="5"/>
      <c r="B1" s="209"/>
      <c r="C1" s="5"/>
      <c r="D1" s="5"/>
      <c r="E1" s="5"/>
      <c r="F1" s="5"/>
      <c r="G1" s="5"/>
      <c r="H1" s="5"/>
      <c r="I1" s="5"/>
      <c r="J1" s="5" t="s">
        <v>198</v>
      </c>
      <c r="K1" s="5"/>
      <c r="L1" s="5"/>
      <c r="M1" s="5"/>
      <c r="N1" s="5"/>
      <c r="O1" s="5"/>
    </row>
    <row r="2" spans="1:15" ht="12.75">
      <c r="A2" s="114"/>
      <c r="B2" s="209"/>
      <c r="C2" s="94" t="s">
        <v>197</v>
      </c>
      <c r="D2" s="115"/>
      <c r="E2" s="115"/>
      <c r="F2" s="165"/>
      <c r="G2" s="115"/>
      <c r="H2" s="115"/>
      <c r="I2" s="115"/>
      <c r="J2" s="115"/>
      <c r="K2" s="93"/>
      <c r="L2" s="5"/>
      <c r="M2" s="5"/>
      <c r="N2" s="5"/>
      <c r="O2" s="5"/>
    </row>
    <row r="3" spans="1:15" ht="38.25">
      <c r="A3" s="89" t="s">
        <v>111</v>
      </c>
      <c r="B3" s="210" t="s">
        <v>112</v>
      </c>
      <c r="C3" s="90" t="s">
        <v>113</v>
      </c>
      <c r="D3" s="89" t="s">
        <v>114</v>
      </c>
      <c r="E3" s="89" t="s">
        <v>7</v>
      </c>
      <c r="F3" s="90" t="s">
        <v>75</v>
      </c>
      <c r="G3" s="90" t="s">
        <v>115</v>
      </c>
      <c r="H3" s="90" t="s">
        <v>109</v>
      </c>
      <c r="I3" s="90" t="s">
        <v>110</v>
      </c>
      <c r="J3" s="90" t="s">
        <v>78</v>
      </c>
      <c r="K3" s="96" t="s">
        <v>51</v>
      </c>
      <c r="L3" s="96" t="s">
        <v>52</v>
      </c>
      <c r="M3" s="5"/>
      <c r="N3" s="5"/>
      <c r="O3" s="5"/>
    </row>
    <row r="4" spans="1:15" ht="29.25" customHeight="1">
      <c r="A4" s="89" t="s">
        <v>13</v>
      </c>
      <c r="B4" s="211" t="s">
        <v>187</v>
      </c>
      <c r="C4" s="90"/>
      <c r="D4" s="99" t="s">
        <v>117</v>
      </c>
      <c r="E4" s="100">
        <v>2</v>
      </c>
      <c r="F4" s="107"/>
      <c r="G4" s="101"/>
      <c r="H4" s="107">
        <f>F4*G4+F4</f>
        <v>0</v>
      </c>
      <c r="I4" s="118">
        <f>F4*E4</f>
        <v>0</v>
      </c>
      <c r="J4" s="119">
        <f>I4*G4+I4</f>
        <v>0</v>
      </c>
      <c r="K4" s="96" t="s">
        <v>118</v>
      </c>
      <c r="L4" s="91"/>
      <c r="M4" s="5"/>
      <c r="N4" s="5"/>
      <c r="O4" s="5"/>
    </row>
    <row r="5" spans="1:15" ht="42" customHeight="1">
      <c r="A5" s="89" t="s">
        <v>14</v>
      </c>
      <c r="B5" s="211" t="s">
        <v>188</v>
      </c>
      <c r="C5" s="90"/>
      <c r="D5" s="99" t="s">
        <v>121</v>
      </c>
      <c r="E5" s="100">
        <v>3</v>
      </c>
      <c r="F5" s="107"/>
      <c r="G5" s="101"/>
      <c r="H5" s="107">
        <f aca="true" t="shared" si="0" ref="H5:H14">F5*G5+F5</f>
        <v>0</v>
      </c>
      <c r="I5" s="118">
        <f aca="true" t="shared" si="1" ref="I5:I14">F5*E5</f>
        <v>0</v>
      </c>
      <c r="J5" s="119">
        <f aca="true" t="shared" si="2" ref="J5:J14">I5*G5+I5</f>
        <v>0</v>
      </c>
      <c r="K5" s="96" t="s">
        <v>118</v>
      </c>
      <c r="L5" s="91"/>
      <c r="M5" s="5"/>
      <c r="N5" s="5"/>
      <c r="O5" s="5"/>
    </row>
    <row r="6" spans="1:15" ht="28.5" customHeight="1">
      <c r="A6" s="89" t="s">
        <v>15</v>
      </c>
      <c r="B6" s="211" t="s">
        <v>189</v>
      </c>
      <c r="C6" s="98"/>
      <c r="D6" s="99" t="s">
        <v>117</v>
      </c>
      <c r="E6" s="100">
        <v>4</v>
      </c>
      <c r="F6" s="107"/>
      <c r="G6" s="101"/>
      <c r="H6" s="107">
        <f t="shared" si="0"/>
        <v>0</v>
      </c>
      <c r="I6" s="118">
        <f t="shared" si="1"/>
        <v>0</v>
      </c>
      <c r="J6" s="119">
        <f t="shared" si="2"/>
        <v>0</v>
      </c>
      <c r="K6" s="96" t="s">
        <v>118</v>
      </c>
      <c r="L6" s="91"/>
      <c r="M6" s="5"/>
      <c r="N6" s="5"/>
      <c r="O6" s="5"/>
    </row>
    <row r="7" spans="1:15" ht="42.75" customHeight="1">
      <c r="A7" s="89" t="s">
        <v>16</v>
      </c>
      <c r="B7" s="211" t="s">
        <v>190</v>
      </c>
      <c r="C7" s="98"/>
      <c r="D7" s="99" t="s">
        <v>121</v>
      </c>
      <c r="E7" s="100">
        <v>2</v>
      </c>
      <c r="F7" s="107"/>
      <c r="G7" s="101"/>
      <c r="H7" s="107">
        <f t="shared" si="0"/>
        <v>0</v>
      </c>
      <c r="I7" s="118">
        <f t="shared" si="1"/>
        <v>0</v>
      </c>
      <c r="J7" s="119">
        <f t="shared" si="2"/>
        <v>0</v>
      </c>
      <c r="K7" s="96" t="s">
        <v>118</v>
      </c>
      <c r="L7" s="91"/>
      <c r="M7" s="5"/>
      <c r="N7" s="5"/>
      <c r="O7" s="5"/>
    </row>
    <row r="8" spans="1:15" ht="30.75" customHeight="1">
      <c r="A8" s="89" t="s">
        <v>17</v>
      </c>
      <c r="B8" s="211" t="s">
        <v>191</v>
      </c>
      <c r="C8" s="98"/>
      <c r="D8" s="99" t="s">
        <v>117</v>
      </c>
      <c r="E8" s="100">
        <v>2</v>
      </c>
      <c r="F8" s="107"/>
      <c r="G8" s="101"/>
      <c r="H8" s="107">
        <f t="shared" si="0"/>
        <v>0</v>
      </c>
      <c r="I8" s="118">
        <f t="shared" si="1"/>
        <v>0</v>
      </c>
      <c r="J8" s="119">
        <f t="shared" si="2"/>
        <v>0</v>
      </c>
      <c r="K8" s="96" t="s">
        <v>118</v>
      </c>
      <c r="L8" s="91"/>
      <c r="M8" s="5"/>
      <c r="N8" s="5"/>
      <c r="O8" s="5"/>
    </row>
    <row r="9" spans="1:15" ht="30.75" customHeight="1">
      <c r="A9" s="89" t="s">
        <v>18</v>
      </c>
      <c r="B9" s="211" t="s">
        <v>192</v>
      </c>
      <c r="C9" s="98"/>
      <c r="D9" s="99" t="s">
        <v>117</v>
      </c>
      <c r="E9" s="100">
        <v>1</v>
      </c>
      <c r="F9" s="107"/>
      <c r="G9" s="101"/>
      <c r="H9" s="107">
        <f t="shared" si="0"/>
        <v>0</v>
      </c>
      <c r="I9" s="118">
        <f t="shared" si="1"/>
        <v>0</v>
      </c>
      <c r="J9" s="119">
        <f t="shared" si="2"/>
        <v>0</v>
      </c>
      <c r="K9" s="102" t="s">
        <v>123</v>
      </c>
      <c r="L9" s="91"/>
      <c r="M9" s="5"/>
      <c r="N9" s="5"/>
      <c r="O9" s="5"/>
    </row>
    <row r="10" spans="1:15" ht="41.25" customHeight="1">
      <c r="A10" s="89" t="s">
        <v>19</v>
      </c>
      <c r="B10" s="211" t="s">
        <v>124</v>
      </c>
      <c r="C10" s="98"/>
      <c r="D10" s="99" t="s">
        <v>117</v>
      </c>
      <c r="E10" s="100">
        <v>4</v>
      </c>
      <c r="F10" s="107"/>
      <c r="G10" s="101"/>
      <c r="H10" s="107">
        <f t="shared" si="0"/>
        <v>0</v>
      </c>
      <c r="I10" s="118">
        <f t="shared" si="1"/>
        <v>0</v>
      </c>
      <c r="J10" s="119">
        <f t="shared" si="2"/>
        <v>0</v>
      </c>
      <c r="K10" s="102" t="s">
        <v>123</v>
      </c>
      <c r="L10" s="91"/>
      <c r="M10" s="5"/>
      <c r="N10" s="5"/>
      <c r="O10" s="5"/>
    </row>
    <row r="11" spans="1:15" ht="42" customHeight="1">
      <c r="A11" s="89" t="s">
        <v>20</v>
      </c>
      <c r="B11" s="211" t="s">
        <v>125</v>
      </c>
      <c r="C11" s="98"/>
      <c r="D11" s="99" t="s">
        <v>117</v>
      </c>
      <c r="E11" s="100">
        <v>3</v>
      </c>
      <c r="F11" s="107"/>
      <c r="G11" s="101"/>
      <c r="H11" s="107">
        <f t="shared" si="0"/>
        <v>0</v>
      </c>
      <c r="I11" s="118">
        <f t="shared" si="1"/>
        <v>0</v>
      </c>
      <c r="J11" s="119">
        <f t="shared" si="2"/>
        <v>0</v>
      </c>
      <c r="K11" s="102" t="s">
        <v>123</v>
      </c>
      <c r="L11" s="91"/>
      <c r="M11" s="5"/>
      <c r="N11" s="5"/>
      <c r="O11" s="5"/>
    </row>
    <row r="12" spans="1:15" ht="41.25" customHeight="1">
      <c r="A12" s="89" t="s">
        <v>21</v>
      </c>
      <c r="B12" s="211" t="s">
        <v>193</v>
      </c>
      <c r="C12" s="98"/>
      <c r="D12" s="99" t="s">
        <v>117</v>
      </c>
      <c r="E12" s="100">
        <v>2</v>
      </c>
      <c r="F12" s="107"/>
      <c r="G12" s="166"/>
      <c r="H12" s="107">
        <f t="shared" si="0"/>
        <v>0</v>
      </c>
      <c r="I12" s="118">
        <f t="shared" si="1"/>
        <v>0</v>
      </c>
      <c r="J12" s="119">
        <f t="shared" si="2"/>
        <v>0</v>
      </c>
      <c r="K12" s="96" t="s">
        <v>118</v>
      </c>
      <c r="L12" s="91"/>
      <c r="M12" s="5"/>
      <c r="N12" s="5"/>
      <c r="O12" s="5"/>
    </row>
    <row r="13" spans="1:15" ht="40.5" customHeight="1">
      <c r="A13" s="89" t="s">
        <v>22</v>
      </c>
      <c r="B13" s="211" t="s">
        <v>194</v>
      </c>
      <c r="C13" s="98"/>
      <c r="D13" s="99" t="s">
        <v>26</v>
      </c>
      <c r="E13" s="100">
        <v>1</v>
      </c>
      <c r="F13" s="107"/>
      <c r="G13" s="166"/>
      <c r="H13" s="107">
        <f t="shared" si="0"/>
        <v>0</v>
      </c>
      <c r="I13" s="118">
        <f t="shared" si="1"/>
        <v>0</v>
      </c>
      <c r="J13" s="119">
        <f t="shared" si="2"/>
        <v>0</v>
      </c>
      <c r="K13" s="96" t="s">
        <v>118</v>
      </c>
      <c r="L13" s="91"/>
      <c r="M13" s="5"/>
      <c r="N13" s="5"/>
      <c r="O13" s="5"/>
    </row>
    <row r="14" spans="1:15" ht="42.75" customHeight="1">
      <c r="A14" s="143" t="s">
        <v>23</v>
      </c>
      <c r="B14" s="212" t="s">
        <v>195</v>
      </c>
      <c r="C14" s="145"/>
      <c r="D14" s="146" t="s">
        <v>117</v>
      </c>
      <c r="E14" s="167">
        <v>3</v>
      </c>
      <c r="F14" s="150"/>
      <c r="G14" s="147"/>
      <c r="H14" s="107">
        <f t="shared" si="0"/>
        <v>0</v>
      </c>
      <c r="I14" s="118">
        <f t="shared" si="1"/>
        <v>0</v>
      </c>
      <c r="J14" s="119">
        <f t="shared" si="2"/>
        <v>0</v>
      </c>
      <c r="K14" s="96" t="s">
        <v>118</v>
      </c>
      <c r="L14" s="91"/>
      <c r="M14" s="5"/>
      <c r="N14" s="5"/>
      <c r="O14" s="5"/>
    </row>
    <row r="15" spans="1:15" ht="12.75">
      <c r="A15" s="127"/>
      <c r="B15" s="213"/>
      <c r="C15" s="128"/>
      <c r="D15" s="128"/>
      <c r="E15" s="128"/>
      <c r="F15" s="155"/>
      <c r="G15" s="156"/>
      <c r="H15" s="125" t="s">
        <v>128</v>
      </c>
      <c r="I15" s="112">
        <f>SUM(I4:I14)</f>
        <v>0</v>
      </c>
      <c r="J15" s="112">
        <f>SUM(J4:J14)</f>
        <v>0</v>
      </c>
      <c r="K15" s="93"/>
      <c r="L15" s="5"/>
      <c r="M15" s="5"/>
      <c r="N15" s="5"/>
      <c r="O15" s="5"/>
    </row>
    <row r="16" spans="1:15" ht="12.75">
      <c r="A16" s="131"/>
      <c r="B16" s="214"/>
      <c r="C16" s="128"/>
      <c r="D16" s="128"/>
      <c r="E16" s="128"/>
      <c r="F16" s="129"/>
      <c r="G16" s="148"/>
      <c r="H16" s="125" t="s">
        <v>129</v>
      </c>
      <c r="I16" s="159">
        <f>J15-I15</f>
        <v>0</v>
      </c>
      <c r="J16" s="129"/>
      <c r="K16" s="93"/>
      <c r="L16" s="5"/>
      <c r="M16" s="5"/>
      <c r="N16" s="5"/>
      <c r="O16" s="5"/>
    </row>
    <row r="17" spans="1:15" ht="12.75">
      <c r="A17" s="5"/>
      <c r="B17" s="209"/>
      <c r="C17" s="5"/>
      <c r="D17" s="5"/>
      <c r="E17" s="5"/>
      <c r="F17" s="5"/>
      <c r="G17" s="5"/>
      <c r="H17" s="5"/>
      <c r="I17" s="5"/>
      <c r="K17" s="5"/>
      <c r="L17" s="5"/>
      <c r="M17" s="5"/>
      <c r="N17" s="5"/>
      <c r="O17" s="5"/>
    </row>
    <row r="18" spans="1:15" ht="12.75">
      <c r="A18" s="5"/>
      <c r="B18" s="208" t="s">
        <v>196</v>
      </c>
      <c r="C18" s="105"/>
      <c r="D18" s="105"/>
      <c r="E18" s="105"/>
      <c r="F18" s="105"/>
      <c r="G18" s="106"/>
      <c r="H18" s="105"/>
      <c r="I18" s="93"/>
      <c r="J18" s="9" t="s">
        <v>49</v>
      </c>
      <c r="K18" s="5"/>
      <c r="L18" s="5"/>
      <c r="M18" s="5"/>
      <c r="N18" s="5"/>
      <c r="O18" s="5"/>
    </row>
    <row r="19" spans="1:15" ht="12.75">
      <c r="A19" s="5"/>
      <c r="B19" s="209"/>
      <c r="C19" s="5"/>
      <c r="D19" s="5"/>
      <c r="E19" s="5"/>
      <c r="F19" s="5"/>
      <c r="G19" s="5"/>
      <c r="H19" s="5"/>
      <c r="I19" s="5"/>
      <c r="J19" s="9" t="s">
        <v>50</v>
      </c>
      <c r="K19" s="5"/>
      <c r="L19" s="5"/>
      <c r="M19" s="5"/>
      <c r="N19" s="5"/>
      <c r="O19" s="5"/>
    </row>
    <row r="20" spans="1:15" ht="12.75">
      <c r="A20" s="5"/>
      <c r="B20" s="20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5"/>
      <c r="B21" s="20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5"/>
      <c r="B22" s="20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5"/>
      <c r="B23" s="20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5"/>
      <c r="B24" s="20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6">
      <selection activeCell="I27" sqref="I27:I28"/>
    </sheetView>
  </sheetViews>
  <sheetFormatPr defaultColWidth="9.00390625" defaultRowHeight="12.75"/>
  <cols>
    <col min="1" max="1" width="3.875" style="0" customWidth="1"/>
    <col min="2" max="2" width="38.375" style="217" customWidth="1"/>
    <col min="3" max="3" width="10.00390625" style="0" customWidth="1"/>
    <col min="4" max="4" width="6.00390625" style="0" customWidth="1"/>
    <col min="5" max="5" width="4.75390625" style="0" customWidth="1"/>
    <col min="6" max="6" width="9.875" style="0" customWidth="1"/>
    <col min="7" max="7" width="5.875" style="79" customWidth="1"/>
    <col min="8" max="9" width="11.125" style="0" customWidth="1"/>
    <col min="10" max="10" width="11.00390625" style="0" customWidth="1"/>
    <col min="12" max="12" width="10.00390625" style="0" customWidth="1"/>
  </cols>
  <sheetData>
    <row r="1" spans="1:13" ht="12.75">
      <c r="A1" s="5"/>
      <c r="B1" s="5"/>
      <c r="C1" s="5"/>
      <c r="D1" s="5"/>
      <c r="E1" s="5"/>
      <c r="F1" s="5"/>
      <c r="G1" s="168"/>
      <c r="H1" s="5"/>
      <c r="I1" s="5"/>
      <c r="J1" s="5" t="s">
        <v>209</v>
      </c>
      <c r="K1" s="5"/>
      <c r="L1" s="5"/>
      <c r="M1" s="5"/>
    </row>
    <row r="2" spans="1:13" ht="12.75">
      <c r="A2" s="114"/>
      <c r="B2" s="5"/>
      <c r="C2" s="94" t="s">
        <v>208</v>
      </c>
      <c r="D2" s="115"/>
      <c r="E2" s="115"/>
      <c r="F2" s="115"/>
      <c r="G2" s="169"/>
      <c r="H2" s="115"/>
      <c r="I2" s="115"/>
      <c r="J2" s="115"/>
      <c r="K2" s="93"/>
      <c r="L2" s="5"/>
      <c r="M2" s="5"/>
    </row>
    <row r="3" spans="1:13" ht="12.75">
      <c r="A3" s="114"/>
      <c r="B3" s="94"/>
      <c r="C3" s="94"/>
      <c r="D3" s="115"/>
      <c r="E3" s="115"/>
      <c r="F3" s="115"/>
      <c r="G3" s="169"/>
      <c r="H3" s="115"/>
      <c r="I3" s="115"/>
      <c r="J3" s="115"/>
      <c r="K3" s="93"/>
      <c r="L3" s="5"/>
      <c r="M3" s="5"/>
    </row>
    <row r="4" spans="1:13" ht="51">
      <c r="A4" s="89" t="s">
        <v>111</v>
      </c>
      <c r="B4" s="89" t="s">
        <v>112</v>
      </c>
      <c r="C4" s="90" t="s">
        <v>113</v>
      </c>
      <c r="D4" s="89" t="s">
        <v>114</v>
      </c>
      <c r="E4" s="89" t="s">
        <v>7</v>
      </c>
      <c r="F4" s="90" t="s">
        <v>8</v>
      </c>
      <c r="G4" s="170" t="s">
        <v>115</v>
      </c>
      <c r="H4" s="90" t="s">
        <v>109</v>
      </c>
      <c r="I4" s="90" t="s">
        <v>110</v>
      </c>
      <c r="J4" s="90" t="s">
        <v>78</v>
      </c>
      <c r="K4" s="96" t="s">
        <v>51</v>
      </c>
      <c r="L4" s="96" t="s">
        <v>52</v>
      </c>
      <c r="M4" s="5"/>
    </row>
    <row r="5" spans="1:13" ht="30" customHeight="1">
      <c r="A5" s="89" t="s">
        <v>13</v>
      </c>
      <c r="B5" s="97" t="s">
        <v>199</v>
      </c>
      <c r="C5" s="98"/>
      <c r="D5" s="99" t="s">
        <v>117</v>
      </c>
      <c r="E5" s="99">
        <v>2</v>
      </c>
      <c r="F5" s="107"/>
      <c r="G5" s="101"/>
      <c r="H5" s="107">
        <f>F5*G5+F5</f>
        <v>0</v>
      </c>
      <c r="I5" s="118">
        <f>F5*E5</f>
        <v>0</v>
      </c>
      <c r="J5" s="119">
        <f>I5*G5+I5</f>
        <v>0</v>
      </c>
      <c r="K5" s="96" t="s">
        <v>118</v>
      </c>
      <c r="L5" s="91"/>
      <c r="M5" s="5"/>
    </row>
    <row r="6" spans="1:13" ht="43.5" customHeight="1">
      <c r="A6" s="89" t="s">
        <v>14</v>
      </c>
      <c r="B6" s="97" t="s">
        <v>200</v>
      </c>
      <c r="C6" s="98"/>
      <c r="D6" s="99" t="s">
        <v>121</v>
      </c>
      <c r="E6" s="99">
        <v>3</v>
      </c>
      <c r="F6" s="107"/>
      <c r="G6" s="101"/>
      <c r="H6" s="107">
        <f aca="true" t="shared" si="0" ref="H6:H18">F6*G6+F6</f>
        <v>0</v>
      </c>
      <c r="I6" s="118">
        <f aca="true" t="shared" si="1" ref="I6:I18">F6*E6</f>
        <v>0</v>
      </c>
      <c r="J6" s="119">
        <f aca="true" t="shared" si="2" ref="J6:J18">I6*G6+I6</f>
        <v>0</v>
      </c>
      <c r="K6" s="102" t="s">
        <v>123</v>
      </c>
      <c r="L6" s="91"/>
      <c r="M6" s="5"/>
    </row>
    <row r="7" spans="1:13" ht="29.25" customHeight="1">
      <c r="A7" s="89" t="s">
        <v>15</v>
      </c>
      <c r="B7" s="97" t="s">
        <v>201</v>
      </c>
      <c r="C7" s="98"/>
      <c r="D7" s="99" t="s">
        <v>117</v>
      </c>
      <c r="E7" s="99">
        <v>1</v>
      </c>
      <c r="F7" s="107"/>
      <c r="G7" s="101"/>
      <c r="H7" s="107">
        <f t="shared" si="0"/>
        <v>0</v>
      </c>
      <c r="I7" s="118">
        <f t="shared" si="1"/>
        <v>0</v>
      </c>
      <c r="J7" s="119">
        <f t="shared" si="2"/>
        <v>0</v>
      </c>
      <c r="K7" s="96" t="s">
        <v>118</v>
      </c>
      <c r="L7" s="91"/>
      <c r="M7" s="5"/>
    </row>
    <row r="8" spans="1:13" ht="44.25" customHeight="1">
      <c r="A8" s="89" t="s">
        <v>16</v>
      </c>
      <c r="B8" s="97" t="s">
        <v>192</v>
      </c>
      <c r="C8" s="98"/>
      <c r="D8" s="99" t="s">
        <v>117</v>
      </c>
      <c r="E8" s="99">
        <v>1</v>
      </c>
      <c r="F8" s="107"/>
      <c r="G8" s="101"/>
      <c r="H8" s="107">
        <f t="shared" si="0"/>
        <v>0</v>
      </c>
      <c r="I8" s="118">
        <f t="shared" si="1"/>
        <v>0</v>
      </c>
      <c r="J8" s="119">
        <f t="shared" si="2"/>
        <v>0</v>
      </c>
      <c r="K8" s="102" t="s">
        <v>123</v>
      </c>
      <c r="L8" s="91"/>
      <c r="M8" s="5"/>
    </row>
    <row r="9" spans="1:13" ht="42" customHeight="1">
      <c r="A9" s="89" t="s">
        <v>17</v>
      </c>
      <c r="B9" s="97" t="s">
        <v>124</v>
      </c>
      <c r="C9" s="98"/>
      <c r="D9" s="99" t="s">
        <v>117</v>
      </c>
      <c r="E9" s="99">
        <v>3</v>
      </c>
      <c r="F9" s="107"/>
      <c r="G9" s="101"/>
      <c r="H9" s="107">
        <f t="shared" si="0"/>
        <v>0</v>
      </c>
      <c r="I9" s="118">
        <f t="shared" si="1"/>
        <v>0</v>
      </c>
      <c r="J9" s="119">
        <f t="shared" si="2"/>
        <v>0</v>
      </c>
      <c r="K9" s="102" t="s">
        <v>123</v>
      </c>
      <c r="L9" s="91"/>
      <c r="M9" s="5"/>
    </row>
    <row r="10" spans="1:13" ht="44.25" customHeight="1">
      <c r="A10" s="89" t="s">
        <v>18</v>
      </c>
      <c r="B10" s="97" t="s">
        <v>125</v>
      </c>
      <c r="C10" s="98"/>
      <c r="D10" s="99" t="s">
        <v>117</v>
      </c>
      <c r="E10" s="99">
        <v>2</v>
      </c>
      <c r="F10" s="107"/>
      <c r="G10" s="101"/>
      <c r="H10" s="107">
        <f t="shared" si="0"/>
        <v>0</v>
      </c>
      <c r="I10" s="118">
        <f t="shared" si="1"/>
        <v>0</v>
      </c>
      <c r="J10" s="119">
        <f t="shared" si="2"/>
        <v>0</v>
      </c>
      <c r="K10" s="102" t="s">
        <v>123</v>
      </c>
      <c r="L10" s="91"/>
      <c r="M10" s="5"/>
    </row>
    <row r="11" spans="1:13" ht="45" customHeight="1">
      <c r="A11" s="89" t="s">
        <v>19</v>
      </c>
      <c r="B11" s="97" t="s">
        <v>202</v>
      </c>
      <c r="C11" s="98"/>
      <c r="D11" s="99" t="s">
        <v>117</v>
      </c>
      <c r="E11" s="99">
        <v>1</v>
      </c>
      <c r="F11" s="107"/>
      <c r="G11" s="101"/>
      <c r="H11" s="107">
        <f t="shared" si="0"/>
        <v>0</v>
      </c>
      <c r="I11" s="118">
        <f t="shared" si="1"/>
        <v>0</v>
      </c>
      <c r="J11" s="119">
        <f t="shared" si="2"/>
        <v>0</v>
      </c>
      <c r="K11" s="96" t="s">
        <v>118</v>
      </c>
      <c r="L11" s="91"/>
      <c r="M11" s="5"/>
    </row>
    <row r="12" spans="1:13" ht="42.75" customHeight="1">
      <c r="A12" s="89" t="s">
        <v>20</v>
      </c>
      <c r="B12" s="97" t="s">
        <v>203</v>
      </c>
      <c r="C12" s="98"/>
      <c r="D12" s="99" t="s">
        <v>117</v>
      </c>
      <c r="E12" s="99">
        <v>2</v>
      </c>
      <c r="F12" s="107"/>
      <c r="G12" s="101"/>
      <c r="H12" s="107">
        <f t="shared" si="0"/>
        <v>0</v>
      </c>
      <c r="I12" s="118">
        <f t="shared" si="1"/>
        <v>0</v>
      </c>
      <c r="J12" s="119">
        <f t="shared" si="2"/>
        <v>0</v>
      </c>
      <c r="K12" s="96" t="s">
        <v>118</v>
      </c>
      <c r="L12" s="91"/>
      <c r="M12" s="5"/>
    </row>
    <row r="13" spans="1:13" ht="41.25" customHeight="1">
      <c r="A13" s="89" t="s">
        <v>21</v>
      </c>
      <c r="B13" s="97" t="s">
        <v>204</v>
      </c>
      <c r="C13" s="98"/>
      <c r="D13" s="99" t="s">
        <v>117</v>
      </c>
      <c r="E13" s="100">
        <v>3</v>
      </c>
      <c r="F13" s="107"/>
      <c r="G13" s="101"/>
      <c r="H13" s="107">
        <f t="shared" si="0"/>
        <v>0</v>
      </c>
      <c r="I13" s="118">
        <f t="shared" si="1"/>
        <v>0</v>
      </c>
      <c r="J13" s="119">
        <f t="shared" si="2"/>
        <v>0</v>
      </c>
      <c r="K13" s="96" t="s">
        <v>118</v>
      </c>
      <c r="L13" s="91"/>
      <c r="M13" s="5"/>
    </row>
    <row r="14" spans="1:13" ht="29.25" customHeight="1">
      <c r="A14" s="89" t="s">
        <v>22</v>
      </c>
      <c r="B14" s="97" t="s">
        <v>205</v>
      </c>
      <c r="C14" s="98"/>
      <c r="D14" s="99" t="s">
        <v>117</v>
      </c>
      <c r="E14" s="100">
        <v>3</v>
      </c>
      <c r="F14" s="107"/>
      <c r="G14" s="101"/>
      <c r="H14" s="107">
        <f t="shared" si="0"/>
        <v>0</v>
      </c>
      <c r="I14" s="118">
        <f t="shared" si="1"/>
        <v>0</v>
      </c>
      <c r="J14" s="119">
        <f t="shared" si="2"/>
        <v>0</v>
      </c>
      <c r="K14" s="96" t="s">
        <v>118</v>
      </c>
      <c r="L14" s="91"/>
      <c r="M14" s="5"/>
    </row>
    <row r="15" spans="1:13" ht="38.25">
      <c r="A15" s="89" t="s">
        <v>23</v>
      </c>
      <c r="B15" s="97" t="s">
        <v>192</v>
      </c>
      <c r="C15" s="98"/>
      <c r="D15" s="99" t="s">
        <v>117</v>
      </c>
      <c r="E15" s="100">
        <v>1</v>
      </c>
      <c r="F15" s="107"/>
      <c r="G15" s="101"/>
      <c r="H15" s="107">
        <f t="shared" si="0"/>
        <v>0</v>
      </c>
      <c r="I15" s="118">
        <f t="shared" si="1"/>
        <v>0</v>
      </c>
      <c r="J15" s="119">
        <f t="shared" si="2"/>
        <v>0</v>
      </c>
      <c r="K15" s="102" t="s">
        <v>123</v>
      </c>
      <c r="L15" s="91"/>
      <c r="M15" s="5"/>
    </row>
    <row r="16" spans="1:13" ht="41.25" customHeight="1">
      <c r="A16" s="89" t="s">
        <v>24</v>
      </c>
      <c r="B16" s="97" t="s">
        <v>124</v>
      </c>
      <c r="C16" s="98"/>
      <c r="D16" s="99" t="s">
        <v>117</v>
      </c>
      <c r="E16" s="100">
        <v>3</v>
      </c>
      <c r="F16" s="107"/>
      <c r="G16" s="101"/>
      <c r="H16" s="107">
        <f t="shared" si="0"/>
        <v>0</v>
      </c>
      <c r="I16" s="118">
        <f t="shared" si="1"/>
        <v>0</v>
      </c>
      <c r="J16" s="119">
        <f t="shared" si="2"/>
        <v>0</v>
      </c>
      <c r="K16" s="102" t="s">
        <v>123</v>
      </c>
      <c r="L16" s="91"/>
      <c r="M16" s="5"/>
    </row>
    <row r="17" spans="1:13" ht="42" customHeight="1">
      <c r="A17" s="89" t="s">
        <v>39</v>
      </c>
      <c r="B17" s="97" t="s">
        <v>125</v>
      </c>
      <c r="C17" s="98"/>
      <c r="D17" s="99" t="s">
        <v>117</v>
      </c>
      <c r="E17" s="100">
        <v>2</v>
      </c>
      <c r="F17" s="107"/>
      <c r="G17" s="101"/>
      <c r="H17" s="107">
        <f t="shared" si="0"/>
        <v>0</v>
      </c>
      <c r="I17" s="118">
        <f t="shared" si="1"/>
        <v>0</v>
      </c>
      <c r="J17" s="119">
        <f t="shared" si="2"/>
        <v>0</v>
      </c>
      <c r="K17" s="102" t="s">
        <v>123</v>
      </c>
      <c r="L17" s="91"/>
      <c r="M17" s="5"/>
    </row>
    <row r="18" spans="1:13" ht="27.75" customHeight="1">
      <c r="A18" s="143" t="s">
        <v>41</v>
      </c>
      <c r="B18" s="144" t="s">
        <v>206</v>
      </c>
      <c r="C18" s="145"/>
      <c r="D18" s="146" t="s">
        <v>117</v>
      </c>
      <c r="E18" s="167">
        <v>3</v>
      </c>
      <c r="F18" s="150"/>
      <c r="G18" s="147"/>
      <c r="H18" s="107">
        <f t="shared" si="0"/>
        <v>0</v>
      </c>
      <c r="I18" s="118">
        <f t="shared" si="1"/>
        <v>0</v>
      </c>
      <c r="J18" s="177">
        <f t="shared" si="2"/>
        <v>0</v>
      </c>
      <c r="K18" s="96" t="s">
        <v>118</v>
      </c>
      <c r="L18" s="91"/>
      <c r="M18" s="5"/>
    </row>
    <row r="19" spans="1:13" ht="15" customHeight="1">
      <c r="A19" s="127"/>
      <c r="B19" s="216"/>
      <c r="C19" s="128"/>
      <c r="D19" s="128"/>
      <c r="E19" s="128"/>
      <c r="F19" s="155"/>
      <c r="G19" s="173"/>
      <c r="H19" s="174" t="s">
        <v>128</v>
      </c>
      <c r="I19" s="176">
        <f>SUM(I5:I18)</f>
        <v>0</v>
      </c>
      <c r="J19" s="178">
        <f>SUM(J5:J18)</f>
        <v>0</v>
      </c>
      <c r="K19" s="93"/>
      <c r="L19" s="5"/>
      <c r="M19" s="5"/>
    </row>
    <row r="20" spans="1:13" ht="13.5" customHeight="1">
      <c r="A20" s="131"/>
      <c r="B20" s="128"/>
      <c r="C20" s="128"/>
      <c r="D20" s="128"/>
      <c r="E20" s="128"/>
      <c r="F20" s="129"/>
      <c r="G20" s="173"/>
      <c r="H20" s="149" t="s">
        <v>129</v>
      </c>
      <c r="I20" s="178">
        <f>J19-I19</f>
        <v>0</v>
      </c>
      <c r="J20" s="129"/>
      <c r="K20" s="93"/>
      <c r="L20" s="5"/>
      <c r="M20" s="5"/>
    </row>
    <row r="21" spans="1:13" ht="12.75">
      <c r="A21" s="93"/>
      <c r="B21" s="93"/>
      <c r="C21" s="93"/>
      <c r="D21" s="93"/>
      <c r="E21" s="93"/>
      <c r="F21" s="93"/>
      <c r="G21" s="171"/>
      <c r="H21" s="175"/>
      <c r="I21" s="175"/>
      <c r="K21" s="93"/>
      <c r="L21" s="5"/>
      <c r="M21" s="5"/>
    </row>
    <row r="22" spans="1:13" ht="12.75">
      <c r="A22" s="92" t="s">
        <v>207</v>
      </c>
      <c r="B22" s="5"/>
      <c r="C22" s="5"/>
      <c r="D22" s="5"/>
      <c r="E22" s="5"/>
      <c r="F22" s="5"/>
      <c r="G22" s="168"/>
      <c r="H22" s="34"/>
      <c r="I22" s="34"/>
      <c r="K22" s="5"/>
      <c r="L22" s="5"/>
      <c r="M22" s="5"/>
    </row>
    <row r="23" spans="1:13" ht="12.75">
      <c r="A23" s="5"/>
      <c r="C23" s="105"/>
      <c r="D23" s="105"/>
      <c r="E23" s="105"/>
      <c r="F23" s="105"/>
      <c r="G23" s="172"/>
      <c r="H23" s="105"/>
      <c r="I23" s="93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168"/>
      <c r="H24" s="5"/>
      <c r="I24" s="5"/>
      <c r="J24" s="5"/>
      <c r="K24" s="5"/>
      <c r="L24" s="5"/>
      <c r="M24" s="5"/>
    </row>
    <row r="27" ht="12.75">
      <c r="I27" s="9" t="s">
        <v>49</v>
      </c>
    </row>
    <row r="28" ht="12.75">
      <c r="I28" s="9" t="s">
        <v>50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25">
      <selection activeCell="I29" sqref="I29:I30"/>
    </sheetView>
  </sheetViews>
  <sheetFormatPr defaultColWidth="9.00390625" defaultRowHeight="12.75"/>
  <cols>
    <col min="1" max="1" width="2.875" style="0" customWidth="1"/>
    <col min="2" max="2" width="42.00390625" style="0" customWidth="1"/>
    <col min="3" max="3" width="10.25390625" style="0" customWidth="1"/>
    <col min="4" max="4" width="5.00390625" style="0" customWidth="1"/>
    <col min="5" max="5" width="4.875" style="0" customWidth="1"/>
    <col min="6" max="6" width="9.375" style="0" customWidth="1"/>
    <col min="7" max="7" width="6.125" style="0" customWidth="1"/>
    <col min="8" max="8" width="10.00390625" style="0" customWidth="1"/>
    <col min="9" max="9" width="10.875" style="0" customWidth="1"/>
    <col min="10" max="10" width="11.125" style="0" customWidth="1"/>
    <col min="12" max="12" width="9.7539062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 t="s">
        <v>230</v>
      </c>
      <c r="K1" s="5"/>
      <c r="L1" s="5"/>
      <c r="M1" s="5"/>
    </row>
    <row r="2" spans="1:13" ht="12.75">
      <c r="A2" s="5"/>
      <c r="B2" s="5"/>
      <c r="C2" s="5" t="s">
        <v>231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38.25">
      <c r="A4" s="7" t="s">
        <v>111</v>
      </c>
      <c r="B4" s="7" t="s">
        <v>112</v>
      </c>
      <c r="C4" s="12" t="s">
        <v>113</v>
      </c>
      <c r="D4" s="7" t="s">
        <v>114</v>
      </c>
      <c r="E4" s="7" t="s">
        <v>7</v>
      </c>
      <c r="F4" s="12" t="s">
        <v>75</v>
      </c>
      <c r="G4" s="12" t="s">
        <v>115</v>
      </c>
      <c r="H4" s="12" t="s">
        <v>109</v>
      </c>
      <c r="I4" s="12" t="s">
        <v>110</v>
      </c>
      <c r="J4" s="12" t="s">
        <v>78</v>
      </c>
      <c r="K4" s="96" t="s">
        <v>51</v>
      </c>
      <c r="L4" s="96" t="s">
        <v>52</v>
      </c>
      <c r="M4" s="5"/>
    </row>
    <row r="5" spans="1:13" ht="72.75" customHeight="1">
      <c r="A5" s="180" t="s">
        <v>13</v>
      </c>
      <c r="B5" s="179" t="s">
        <v>210</v>
      </c>
      <c r="C5" s="181"/>
      <c r="D5" s="182" t="s">
        <v>117</v>
      </c>
      <c r="E5" s="182">
        <v>6</v>
      </c>
      <c r="F5" s="184"/>
      <c r="G5" s="183"/>
      <c r="H5" s="184">
        <f>F5*G5+F5</f>
        <v>0</v>
      </c>
      <c r="I5" s="185">
        <f>F5*E5</f>
        <v>0</v>
      </c>
      <c r="J5" s="43">
        <f>I5*G5+I5</f>
        <v>0</v>
      </c>
      <c r="K5" s="96" t="s">
        <v>118</v>
      </c>
      <c r="L5" s="91"/>
      <c r="M5" s="5"/>
    </row>
    <row r="6" spans="1:13" ht="73.5" customHeight="1">
      <c r="A6" s="180" t="s">
        <v>14</v>
      </c>
      <c r="B6" s="179" t="s">
        <v>258</v>
      </c>
      <c r="C6" s="181"/>
      <c r="D6" s="182" t="s">
        <v>117</v>
      </c>
      <c r="E6" s="182">
        <v>6</v>
      </c>
      <c r="F6" s="184"/>
      <c r="G6" s="183"/>
      <c r="H6" s="184">
        <f aca="true" t="shared" si="0" ref="H6:H22">F6*G6+F6</f>
        <v>0</v>
      </c>
      <c r="I6" s="185">
        <f aca="true" t="shared" si="1" ref="I6:I22">F6*E6</f>
        <v>0</v>
      </c>
      <c r="J6" s="43">
        <f aca="true" t="shared" si="2" ref="J6:J22">I6*G6+I6</f>
        <v>0</v>
      </c>
      <c r="K6" s="96" t="s">
        <v>211</v>
      </c>
      <c r="L6" s="91"/>
      <c r="M6" s="5"/>
    </row>
    <row r="7" spans="1:13" ht="69.75" customHeight="1">
      <c r="A7" s="180" t="s">
        <v>15</v>
      </c>
      <c r="B7" s="179" t="s">
        <v>259</v>
      </c>
      <c r="C7" s="181"/>
      <c r="D7" s="182" t="s">
        <v>117</v>
      </c>
      <c r="E7" s="182">
        <v>14</v>
      </c>
      <c r="F7" s="184"/>
      <c r="G7" s="183"/>
      <c r="H7" s="184">
        <f t="shared" si="0"/>
        <v>0</v>
      </c>
      <c r="I7" s="185">
        <f t="shared" si="1"/>
        <v>0</v>
      </c>
      <c r="J7" s="43">
        <f t="shared" si="2"/>
        <v>0</v>
      </c>
      <c r="K7" s="96" t="s">
        <v>211</v>
      </c>
      <c r="L7" s="91"/>
      <c r="M7" s="5"/>
    </row>
    <row r="8" spans="1:13" ht="66" customHeight="1">
      <c r="A8" s="180" t="s">
        <v>16</v>
      </c>
      <c r="B8" s="179" t="s">
        <v>212</v>
      </c>
      <c r="C8" s="181"/>
      <c r="D8" s="182" t="s">
        <v>117</v>
      </c>
      <c r="E8" s="182">
        <v>4</v>
      </c>
      <c r="F8" s="184"/>
      <c r="G8" s="183"/>
      <c r="H8" s="184">
        <f t="shared" si="0"/>
        <v>0</v>
      </c>
      <c r="I8" s="185">
        <f t="shared" si="1"/>
        <v>0</v>
      </c>
      <c r="J8" s="43">
        <f t="shared" si="2"/>
        <v>0</v>
      </c>
      <c r="K8" s="96" t="s">
        <v>211</v>
      </c>
      <c r="L8" s="91"/>
      <c r="M8" s="5"/>
    </row>
    <row r="9" spans="1:13" ht="68.25" customHeight="1">
      <c r="A9" s="180" t="s">
        <v>17</v>
      </c>
      <c r="B9" s="179" t="s">
        <v>213</v>
      </c>
      <c r="C9" s="181"/>
      <c r="D9" s="182" t="s">
        <v>117</v>
      </c>
      <c r="E9" s="182">
        <v>2</v>
      </c>
      <c r="F9" s="184"/>
      <c r="G9" s="183"/>
      <c r="H9" s="184">
        <f t="shared" si="0"/>
        <v>0</v>
      </c>
      <c r="I9" s="185">
        <f t="shared" si="1"/>
        <v>0</v>
      </c>
      <c r="J9" s="43">
        <f t="shared" si="2"/>
        <v>0</v>
      </c>
      <c r="K9" s="96" t="s">
        <v>211</v>
      </c>
      <c r="L9" s="91"/>
      <c r="M9" s="5"/>
    </row>
    <row r="10" spans="1:13" ht="58.5" customHeight="1">
      <c r="A10" s="180" t="s">
        <v>18</v>
      </c>
      <c r="B10" s="179" t="s">
        <v>214</v>
      </c>
      <c r="C10" s="181"/>
      <c r="D10" s="182" t="s">
        <v>117</v>
      </c>
      <c r="E10" s="182">
        <v>6</v>
      </c>
      <c r="F10" s="184"/>
      <c r="G10" s="183"/>
      <c r="H10" s="184">
        <f t="shared" si="0"/>
        <v>0</v>
      </c>
      <c r="I10" s="185">
        <f t="shared" si="1"/>
        <v>0</v>
      </c>
      <c r="J10" s="43">
        <f t="shared" si="2"/>
        <v>0</v>
      </c>
      <c r="K10" s="96" t="s">
        <v>211</v>
      </c>
      <c r="L10" s="91"/>
      <c r="M10" s="5"/>
    </row>
    <row r="11" spans="1:13" ht="43.5" customHeight="1">
      <c r="A11" s="180" t="s">
        <v>19</v>
      </c>
      <c r="B11" s="179" t="s">
        <v>215</v>
      </c>
      <c r="C11" s="181"/>
      <c r="D11" s="182" t="s">
        <v>117</v>
      </c>
      <c r="E11" s="182">
        <v>6</v>
      </c>
      <c r="F11" s="184"/>
      <c r="G11" s="183"/>
      <c r="H11" s="184">
        <f t="shared" si="0"/>
        <v>0</v>
      </c>
      <c r="I11" s="185">
        <f t="shared" si="1"/>
        <v>0</v>
      </c>
      <c r="J11" s="43">
        <f t="shared" si="2"/>
        <v>0</v>
      </c>
      <c r="K11" s="96" t="s">
        <v>211</v>
      </c>
      <c r="L11" s="91"/>
      <c r="M11" s="5"/>
    </row>
    <row r="12" spans="1:13" ht="93.75" customHeight="1">
      <c r="A12" s="180" t="s">
        <v>20</v>
      </c>
      <c r="B12" s="179" t="s">
        <v>216</v>
      </c>
      <c r="C12" s="181"/>
      <c r="D12" s="182" t="s">
        <v>117</v>
      </c>
      <c r="E12" s="182">
        <v>6</v>
      </c>
      <c r="F12" s="184"/>
      <c r="G12" s="183"/>
      <c r="H12" s="184">
        <f t="shared" si="0"/>
        <v>0</v>
      </c>
      <c r="I12" s="185">
        <f t="shared" si="1"/>
        <v>0</v>
      </c>
      <c r="J12" s="43">
        <f t="shared" si="2"/>
        <v>0</v>
      </c>
      <c r="K12" s="96" t="s">
        <v>118</v>
      </c>
      <c r="L12" s="91"/>
      <c r="M12" s="5"/>
    </row>
    <row r="13" spans="1:13" ht="91.5" customHeight="1">
      <c r="A13" s="180" t="s">
        <v>21</v>
      </c>
      <c r="B13" s="179" t="s">
        <v>217</v>
      </c>
      <c r="C13" s="181"/>
      <c r="D13" s="182" t="s">
        <v>117</v>
      </c>
      <c r="E13" s="182">
        <v>8</v>
      </c>
      <c r="F13" s="184"/>
      <c r="G13" s="183"/>
      <c r="H13" s="184">
        <f t="shared" si="0"/>
        <v>0</v>
      </c>
      <c r="I13" s="185">
        <f t="shared" si="1"/>
        <v>0</v>
      </c>
      <c r="J13" s="43">
        <f t="shared" si="2"/>
        <v>0</v>
      </c>
      <c r="K13" s="96" t="s">
        <v>118</v>
      </c>
      <c r="L13" s="91"/>
      <c r="M13" s="5"/>
    </row>
    <row r="14" spans="1:13" ht="90.75" customHeight="1">
      <c r="A14" s="180" t="s">
        <v>22</v>
      </c>
      <c r="B14" s="179" t="s">
        <v>218</v>
      </c>
      <c r="C14" s="181"/>
      <c r="D14" s="182" t="s">
        <v>117</v>
      </c>
      <c r="E14" s="182">
        <v>8</v>
      </c>
      <c r="F14" s="184"/>
      <c r="G14" s="183"/>
      <c r="H14" s="184">
        <f t="shared" si="0"/>
        <v>0</v>
      </c>
      <c r="I14" s="185">
        <f t="shared" si="1"/>
        <v>0</v>
      </c>
      <c r="J14" s="43">
        <f t="shared" si="2"/>
        <v>0</v>
      </c>
      <c r="K14" s="96" t="s">
        <v>118</v>
      </c>
      <c r="L14" s="91"/>
      <c r="M14" s="5"/>
    </row>
    <row r="15" spans="1:13" ht="90.75" customHeight="1">
      <c r="A15" s="180" t="s">
        <v>23</v>
      </c>
      <c r="B15" s="179" t="s">
        <v>219</v>
      </c>
      <c r="C15" s="181"/>
      <c r="D15" s="182" t="s">
        <v>117</v>
      </c>
      <c r="E15" s="182">
        <v>6</v>
      </c>
      <c r="F15" s="184"/>
      <c r="G15" s="183"/>
      <c r="H15" s="184">
        <f t="shared" si="0"/>
        <v>0</v>
      </c>
      <c r="I15" s="185">
        <f t="shared" si="1"/>
        <v>0</v>
      </c>
      <c r="J15" s="43">
        <f t="shared" si="2"/>
        <v>0</v>
      </c>
      <c r="K15" s="96" t="s">
        <v>118</v>
      </c>
      <c r="L15" s="91"/>
      <c r="M15" s="5"/>
    </row>
    <row r="16" spans="1:13" ht="89.25">
      <c r="A16" s="180" t="s">
        <v>24</v>
      </c>
      <c r="B16" s="179" t="s">
        <v>220</v>
      </c>
      <c r="C16" s="181"/>
      <c r="D16" s="182" t="s">
        <v>117</v>
      </c>
      <c r="E16" s="182">
        <v>4</v>
      </c>
      <c r="F16" s="184"/>
      <c r="G16" s="183"/>
      <c r="H16" s="184">
        <f t="shared" si="0"/>
        <v>0</v>
      </c>
      <c r="I16" s="185">
        <f t="shared" si="1"/>
        <v>0</v>
      </c>
      <c r="J16" s="43">
        <f t="shared" si="2"/>
        <v>0</v>
      </c>
      <c r="K16" s="96" t="s">
        <v>118</v>
      </c>
      <c r="L16" s="91"/>
      <c r="M16" s="5"/>
    </row>
    <row r="17" spans="1:13" ht="73.5" customHeight="1">
      <c r="A17" s="180" t="s">
        <v>39</v>
      </c>
      <c r="B17" s="179" t="s">
        <v>221</v>
      </c>
      <c r="C17" s="181"/>
      <c r="D17" s="182" t="s">
        <v>117</v>
      </c>
      <c r="E17" s="182">
        <v>6</v>
      </c>
      <c r="F17" s="184"/>
      <c r="G17" s="183"/>
      <c r="H17" s="184">
        <f t="shared" si="0"/>
        <v>0</v>
      </c>
      <c r="I17" s="185">
        <f t="shared" si="1"/>
        <v>0</v>
      </c>
      <c r="J17" s="43">
        <f t="shared" si="2"/>
        <v>0</v>
      </c>
      <c r="K17" s="96" t="s">
        <v>211</v>
      </c>
      <c r="L17" s="91"/>
      <c r="M17" s="5"/>
    </row>
    <row r="18" spans="1:13" ht="73.5" customHeight="1">
      <c r="A18" s="180" t="s">
        <v>41</v>
      </c>
      <c r="B18" s="179" t="s">
        <v>222</v>
      </c>
      <c r="C18" s="181"/>
      <c r="D18" s="182" t="s">
        <v>117</v>
      </c>
      <c r="E18" s="182">
        <v>11</v>
      </c>
      <c r="F18" s="184"/>
      <c r="G18" s="183"/>
      <c r="H18" s="184">
        <f t="shared" si="0"/>
        <v>0</v>
      </c>
      <c r="I18" s="185">
        <f t="shared" si="1"/>
        <v>0</v>
      </c>
      <c r="J18" s="43">
        <f t="shared" si="2"/>
        <v>0</v>
      </c>
      <c r="K18" s="96" t="s">
        <v>211</v>
      </c>
      <c r="L18" s="91"/>
      <c r="M18" s="5"/>
    </row>
    <row r="19" spans="1:13" ht="69" customHeight="1">
      <c r="A19" s="180" t="s">
        <v>43</v>
      </c>
      <c r="B19" s="179" t="s">
        <v>223</v>
      </c>
      <c r="C19" s="181"/>
      <c r="D19" s="182" t="s">
        <v>117</v>
      </c>
      <c r="E19" s="182">
        <v>1</v>
      </c>
      <c r="F19" s="184"/>
      <c r="G19" s="183"/>
      <c r="H19" s="184">
        <f t="shared" si="0"/>
        <v>0</v>
      </c>
      <c r="I19" s="185">
        <f t="shared" si="1"/>
        <v>0</v>
      </c>
      <c r="J19" s="43">
        <f t="shared" si="2"/>
        <v>0</v>
      </c>
      <c r="K19" s="96" t="s">
        <v>211</v>
      </c>
      <c r="L19" s="91"/>
      <c r="M19" s="5"/>
    </row>
    <row r="20" spans="1:13" ht="69.75" customHeight="1">
      <c r="A20" s="180" t="s">
        <v>224</v>
      </c>
      <c r="B20" s="179" t="s">
        <v>225</v>
      </c>
      <c r="C20" s="181"/>
      <c r="D20" s="182" t="s">
        <v>117</v>
      </c>
      <c r="E20" s="182">
        <v>5</v>
      </c>
      <c r="F20" s="184"/>
      <c r="G20" s="183"/>
      <c r="H20" s="184">
        <f t="shared" si="0"/>
        <v>0</v>
      </c>
      <c r="I20" s="185">
        <f t="shared" si="1"/>
        <v>0</v>
      </c>
      <c r="J20" s="43">
        <f t="shared" si="2"/>
        <v>0</v>
      </c>
      <c r="K20" s="96" t="s">
        <v>211</v>
      </c>
      <c r="L20" s="91"/>
      <c r="M20" s="5"/>
    </row>
    <row r="21" spans="1:13" ht="101.25" customHeight="1">
      <c r="A21" s="180" t="s">
        <v>226</v>
      </c>
      <c r="B21" s="179" t="s">
        <v>227</v>
      </c>
      <c r="C21" s="181"/>
      <c r="D21" s="182" t="s">
        <v>117</v>
      </c>
      <c r="E21" s="182">
        <v>3</v>
      </c>
      <c r="F21" s="184"/>
      <c r="G21" s="183"/>
      <c r="H21" s="184">
        <f t="shared" si="0"/>
        <v>0</v>
      </c>
      <c r="I21" s="185">
        <f t="shared" si="1"/>
        <v>0</v>
      </c>
      <c r="J21" s="43">
        <f t="shared" si="2"/>
        <v>0</v>
      </c>
      <c r="K21" s="96" t="s">
        <v>118</v>
      </c>
      <c r="L21" s="91"/>
      <c r="M21" s="5"/>
    </row>
    <row r="22" spans="1:13" ht="57" customHeight="1">
      <c r="A22" s="180" t="s">
        <v>228</v>
      </c>
      <c r="B22" s="179" t="s">
        <v>229</v>
      </c>
      <c r="C22" s="181"/>
      <c r="D22" s="182" t="s">
        <v>26</v>
      </c>
      <c r="E22" s="182">
        <v>3</v>
      </c>
      <c r="F22" s="184"/>
      <c r="G22" s="183"/>
      <c r="H22" s="184">
        <f t="shared" si="0"/>
        <v>0</v>
      </c>
      <c r="I22" s="185">
        <f t="shared" si="1"/>
        <v>0</v>
      </c>
      <c r="J22" s="43">
        <f t="shared" si="2"/>
        <v>0</v>
      </c>
      <c r="K22" s="96" t="s">
        <v>211</v>
      </c>
      <c r="L22" s="91"/>
      <c r="M22" s="5"/>
    </row>
    <row r="23" spans="1:13" ht="12.75">
      <c r="A23" s="127"/>
      <c r="B23" s="8"/>
      <c r="C23" s="128"/>
      <c r="D23" s="128"/>
      <c r="E23" s="128"/>
      <c r="F23" s="155"/>
      <c r="G23" s="156"/>
      <c r="H23" s="174" t="s">
        <v>128</v>
      </c>
      <c r="I23" s="112">
        <f>SUM(I5:I22)</f>
        <v>0</v>
      </c>
      <c r="J23" s="112">
        <f>SUM(J5:J22)</f>
        <v>0</v>
      </c>
      <c r="K23" s="5"/>
      <c r="L23" s="5"/>
      <c r="M23" s="5"/>
    </row>
    <row r="24" spans="1:13" ht="12.75">
      <c r="A24" s="131"/>
      <c r="B24" s="128"/>
      <c r="C24" s="128"/>
      <c r="D24" s="128"/>
      <c r="E24" s="128"/>
      <c r="F24" s="129"/>
      <c r="G24" s="148"/>
      <c r="H24" s="125" t="s">
        <v>129</v>
      </c>
      <c r="I24" s="159">
        <f>J23-I23</f>
        <v>0</v>
      </c>
      <c r="J24" s="129"/>
      <c r="K24" s="5"/>
      <c r="L24" s="5"/>
      <c r="M24" s="5"/>
    </row>
    <row r="25" spans="1:13" ht="12.75">
      <c r="A25" s="131"/>
      <c r="B25" s="128"/>
      <c r="C25" s="128"/>
      <c r="D25" s="128"/>
      <c r="E25" s="128"/>
      <c r="F25" s="129"/>
      <c r="G25" s="128"/>
      <c r="H25" s="128"/>
      <c r="I25" s="129"/>
      <c r="J25" s="128"/>
      <c r="K25" s="5"/>
      <c r="L25" s="5"/>
      <c r="M25" s="5"/>
    </row>
    <row r="26" spans="1:13" ht="12.75">
      <c r="A26" s="131"/>
      <c r="B26" s="128"/>
      <c r="C26" s="128"/>
      <c r="D26" s="128"/>
      <c r="E26" s="128"/>
      <c r="F26" s="129"/>
      <c r="G26" s="128"/>
      <c r="H26" s="128"/>
      <c r="I26" s="129"/>
      <c r="J26" s="128"/>
      <c r="K26" s="5"/>
      <c r="L26" s="5"/>
      <c r="M26" s="5"/>
    </row>
    <row r="27" spans="1:13" ht="12.75">
      <c r="A27" s="131"/>
      <c r="B27" s="128"/>
      <c r="C27" s="128"/>
      <c r="D27" s="128"/>
      <c r="E27" s="128"/>
      <c r="F27" s="129"/>
      <c r="G27" s="128"/>
      <c r="H27" s="128"/>
      <c r="J27" s="128"/>
      <c r="K27" s="5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9" t="s">
        <v>49</v>
      </c>
      <c r="J29" s="5"/>
      <c r="K29" s="5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5"/>
      <c r="I30" s="9" t="s">
        <v>50</v>
      </c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91"/>
  <sheetViews>
    <sheetView workbookViewId="0" topLeftCell="A1">
      <selection activeCell="F26" sqref="F26"/>
    </sheetView>
  </sheetViews>
  <sheetFormatPr defaultColWidth="9.00390625" defaultRowHeight="12.75"/>
  <cols>
    <col min="1" max="1" width="4.00390625" style="0" customWidth="1"/>
    <col min="2" max="2" width="41.75390625" style="0" customWidth="1"/>
    <col min="3" max="3" width="10.125" style="0" customWidth="1"/>
    <col min="4" max="4" width="4.25390625" style="0" customWidth="1"/>
    <col min="5" max="5" width="4.875" style="0" customWidth="1"/>
    <col min="6" max="6" width="8.25390625" style="0" customWidth="1"/>
    <col min="7" max="7" width="5.375" style="0" customWidth="1"/>
    <col min="8" max="8" width="7.75390625" style="0" customWidth="1"/>
    <col min="9" max="9" width="10.125" style="0" customWidth="1"/>
    <col min="10" max="11" width="10.875" style="0" customWidth="1"/>
    <col min="12" max="12" width="10.25390625" style="0" customWidth="1"/>
  </cols>
  <sheetData>
    <row r="1" spans="1:13" ht="12.75">
      <c r="A1" s="186"/>
      <c r="B1" s="5"/>
      <c r="C1" s="5"/>
      <c r="D1" s="5"/>
      <c r="E1" s="5"/>
      <c r="F1" s="5"/>
      <c r="G1" s="5"/>
      <c r="H1" s="5"/>
      <c r="J1" s="5" t="s">
        <v>251</v>
      </c>
      <c r="K1" s="5"/>
      <c r="L1" s="5"/>
      <c r="M1" s="5"/>
    </row>
    <row r="2" spans="1:13" ht="12.75">
      <c r="A2" s="186"/>
      <c r="B2" s="5"/>
      <c r="C2" s="1" t="s">
        <v>252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86"/>
      <c r="B3" s="1"/>
      <c r="C3" s="1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51">
      <c r="A4" s="7" t="s">
        <v>111</v>
      </c>
      <c r="B4" s="7" t="s">
        <v>112</v>
      </c>
      <c r="C4" s="12" t="s">
        <v>113</v>
      </c>
      <c r="D4" s="7" t="s">
        <v>114</v>
      </c>
      <c r="E4" s="7" t="s">
        <v>7</v>
      </c>
      <c r="F4" s="12" t="s">
        <v>75</v>
      </c>
      <c r="G4" s="12" t="s">
        <v>115</v>
      </c>
      <c r="H4" s="12" t="s">
        <v>109</v>
      </c>
      <c r="I4" s="12" t="s">
        <v>110</v>
      </c>
      <c r="J4" s="12" t="s">
        <v>78</v>
      </c>
      <c r="K4" s="187" t="s">
        <v>51</v>
      </c>
      <c r="L4" s="196" t="s">
        <v>52</v>
      </c>
      <c r="M4" s="5"/>
    </row>
    <row r="5" spans="1:13" ht="95.25" customHeight="1">
      <c r="A5" s="7" t="s">
        <v>13</v>
      </c>
      <c r="B5" s="45" t="s">
        <v>232</v>
      </c>
      <c r="C5" s="181"/>
      <c r="D5" s="182" t="s">
        <v>233</v>
      </c>
      <c r="E5" s="182">
        <v>5</v>
      </c>
      <c r="F5" s="184"/>
      <c r="G5" s="183"/>
      <c r="H5" s="184">
        <f>F5*G5+F5</f>
        <v>0</v>
      </c>
      <c r="I5" s="185">
        <f>F5*E5</f>
        <v>0</v>
      </c>
      <c r="J5" s="43">
        <f>I5*G5+I5</f>
        <v>0</v>
      </c>
      <c r="K5" s="197" t="s">
        <v>254</v>
      </c>
      <c r="L5" s="14"/>
      <c r="M5" s="5"/>
    </row>
    <row r="6" spans="1:13" ht="69" customHeight="1">
      <c r="A6" s="7" t="s">
        <v>14</v>
      </c>
      <c r="B6" s="45" t="s">
        <v>234</v>
      </c>
      <c r="C6" s="181"/>
      <c r="D6" s="182" t="s">
        <v>117</v>
      </c>
      <c r="E6" s="182">
        <v>6</v>
      </c>
      <c r="F6" s="184"/>
      <c r="G6" s="183"/>
      <c r="H6" s="184">
        <f aca="true" t="shared" si="0" ref="H6:H21">F6*G6+F6</f>
        <v>0</v>
      </c>
      <c r="I6" s="185">
        <f aca="true" t="shared" si="1" ref="I6:I21">F6*E6</f>
        <v>0</v>
      </c>
      <c r="J6" s="43">
        <f aca="true" t="shared" si="2" ref="J6:J21">I6*G6+I6</f>
        <v>0</v>
      </c>
      <c r="K6" s="188" t="s">
        <v>211</v>
      </c>
      <c r="L6" s="14"/>
      <c r="M6" s="5"/>
    </row>
    <row r="7" spans="1:13" ht="69" customHeight="1">
      <c r="A7" s="7" t="s">
        <v>15</v>
      </c>
      <c r="B7" s="45" t="s">
        <v>235</v>
      </c>
      <c r="C7" s="181"/>
      <c r="D7" s="182" t="s">
        <v>117</v>
      </c>
      <c r="E7" s="182">
        <v>5</v>
      </c>
      <c r="F7" s="184"/>
      <c r="G7" s="183"/>
      <c r="H7" s="184">
        <f t="shared" si="0"/>
        <v>0</v>
      </c>
      <c r="I7" s="185">
        <f t="shared" si="1"/>
        <v>0</v>
      </c>
      <c r="J7" s="43">
        <f t="shared" si="2"/>
        <v>0</v>
      </c>
      <c r="K7" s="189" t="s">
        <v>211</v>
      </c>
      <c r="L7" s="14"/>
      <c r="M7" s="5"/>
    </row>
    <row r="8" spans="1:13" ht="81.75" customHeight="1">
      <c r="A8" s="7" t="s">
        <v>16</v>
      </c>
      <c r="B8" s="45" t="s">
        <v>236</v>
      </c>
      <c r="C8" s="181"/>
      <c r="D8" s="182" t="s">
        <v>117</v>
      </c>
      <c r="E8" s="182">
        <v>2</v>
      </c>
      <c r="F8" s="184"/>
      <c r="G8" s="183"/>
      <c r="H8" s="184">
        <f t="shared" si="0"/>
        <v>0</v>
      </c>
      <c r="I8" s="185">
        <f t="shared" si="1"/>
        <v>0</v>
      </c>
      <c r="J8" s="43">
        <f t="shared" si="2"/>
        <v>0</v>
      </c>
      <c r="K8" s="189" t="s">
        <v>211</v>
      </c>
      <c r="L8" s="14"/>
      <c r="M8" s="5"/>
    </row>
    <row r="9" spans="1:13" ht="81" customHeight="1">
      <c r="A9" s="7" t="s">
        <v>17</v>
      </c>
      <c r="B9" s="45" t="s">
        <v>237</v>
      </c>
      <c r="C9" s="181"/>
      <c r="D9" s="182" t="s">
        <v>117</v>
      </c>
      <c r="E9" s="182">
        <v>2</v>
      </c>
      <c r="F9" s="184"/>
      <c r="G9" s="183"/>
      <c r="H9" s="184">
        <f t="shared" si="0"/>
        <v>0</v>
      </c>
      <c r="I9" s="185">
        <f t="shared" si="1"/>
        <v>0</v>
      </c>
      <c r="J9" s="43">
        <f t="shared" si="2"/>
        <v>0</v>
      </c>
      <c r="K9" s="189" t="s">
        <v>211</v>
      </c>
      <c r="L9" s="14"/>
      <c r="M9" s="5"/>
    </row>
    <row r="10" spans="1:13" ht="92.25" customHeight="1">
      <c r="A10" s="7" t="s">
        <v>18</v>
      </c>
      <c r="B10" s="45" t="s">
        <v>238</v>
      </c>
      <c r="C10" s="181"/>
      <c r="D10" s="182" t="s">
        <v>117</v>
      </c>
      <c r="E10" s="182">
        <v>6</v>
      </c>
      <c r="F10" s="184"/>
      <c r="G10" s="183"/>
      <c r="H10" s="184">
        <f t="shared" si="0"/>
        <v>0</v>
      </c>
      <c r="I10" s="185">
        <f t="shared" si="1"/>
        <v>0</v>
      </c>
      <c r="J10" s="43">
        <f t="shared" si="2"/>
        <v>0</v>
      </c>
      <c r="K10" s="189" t="s">
        <v>211</v>
      </c>
      <c r="L10" s="14"/>
      <c r="M10" s="5"/>
    </row>
    <row r="11" spans="1:13" ht="56.25" customHeight="1">
      <c r="A11" s="7" t="s">
        <v>19</v>
      </c>
      <c r="B11" s="45" t="s">
        <v>239</v>
      </c>
      <c r="C11" s="181"/>
      <c r="D11" s="182" t="s">
        <v>117</v>
      </c>
      <c r="E11" s="182">
        <v>7</v>
      </c>
      <c r="F11" s="184"/>
      <c r="G11" s="183"/>
      <c r="H11" s="184">
        <f t="shared" si="0"/>
        <v>0</v>
      </c>
      <c r="I11" s="185">
        <f t="shared" si="1"/>
        <v>0</v>
      </c>
      <c r="J11" s="43">
        <f t="shared" si="2"/>
        <v>0</v>
      </c>
      <c r="K11" s="189" t="s">
        <v>118</v>
      </c>
      <c r="L11" s="14"/>
      <c r="M11" s="5"/>
    </row>
    <row r="12" spans="1:13" ht="89.25" customHeight="1">
      <c r="A12" s="7" t="s">
        <v>20</v>
      </c>
      <c r="B12" s="45" t="s">
        <v>240</v>
      </c>
      <c r="C12" s="181"/>
      <c r="D12" s="182" t="s">
        <v>117</v>
      </c>
      <c r="E12" s="182">
        <v>12</v>
      </c>
      <c r="F12" s="184"/>
      <c r="G12" s="183"/>
      <c r="H12" s="184">
        <f t="shared" si="0"/>
        <v>0</v>
      </c>
      <c r="I12" s="185">
        <f t="shared" si="1"/>
        <v>0</v>
      </c>
      <c r="J12" s="43">
        <f t="shared" si="2"/>
        <v>0</v>
      </c>
      <c r="K12" s="197" t="s">
        <v>253</v>
      </c>
      <c r="L12" s="14"/>
      <c r="M12" s="5"/>
    </row>
    <row r="13" spans="1:13" ht="90" customHeight="1">
      <c r="A13" s="7" t="s">
        <v>21</v>
      </c>
      <c r="B13" s="45" t="s">
        <v>241</v>
      </c>
      <c r="C13" s="181"/>
      <c r="D13" s="182" t="s">
        <v>117</v>
      </c>
      <c r="E13" s="182">
        <v>10</v>
      </c>
      <c r="F13" s="184"/>
      <c r="G13" s="183"/>
      <c r="H13" s="184">
        <f t="shared" si="0"/>
        <v>0</v>
      </c>
      <c r="I13" s="185">
        <f t="shared" si="1"/>
        <v>0</v>
      </c>
      <c r="J13" s="43">
        <f t="shared" si="2"/>
        <v>0</v>
      </c>
      <c r="K13" s="197" t="s">
        <v>253</v>
      </c>
      <c r="L13" s="14"/>
      <c r="M13" s="5"/>
    </row>
    <row r="14" spans="1:13" ht="57.75" customHeight="1">
      <c r="A14" s="7" t="s">
        <v>22</v>
      </c>
      <c r="B14" s="45" t="s">
        <v>242</v>
      </c>
      <c r="C14" s="181"/>
      <c r="D14" s="182" t="s">
        <v>117</v>
      </c>
      <c r="E14" s="182">
        <v>2</v>
      </c>
      <c r="F14" s="184"/>
      <c r="G14" s="183"/>
      <c r="H14" s="184">
        <f t="shared" si="0"/>
        <v>0</v>
      </c>
      <c r="I14" s="185">
        <f t="shared" si="1"/>
        <v>0</v>
      </c>
      <c r="J14" s="43">
        <f t="shared" si="2"/>
        <v>0</v>
      </c>
      <c r="K14" s="189" t="s">
        <v>118</v>
      </c>
      <c r="L14" s="14"/>
      <c r="M14" s="5"/>
    </row>
    <row r="15" spans="1:13" ht="43.5" customHeight="1">
      <c r="A15" s="7" t="s">
        <v>23</v>
      </c>
      <c r="B15" s="45" t="s">
        <v>243</v>
      </c>
      <c r="C15" s="181"/>
      <c r="D15" s="182" t="s">
        <v>244</v>
      </c>
      <c r="E15" s="182">
        <v>1</v>
      </c>
      <c r="F15" s="184"/>
      <c r="G15" s="183"/>
      <c r="H15" s="184">
        <f t="shared" si="0"/>
        <v>0</v>
      </c>
      <c r="I15" s="185">
        <f t="shared" si="1"/>
        <v>0</v>
      </c>
      <c r="J15" s="43">
        <f t="shared" si="2"/>
        <v>0</v>
      </c>
      <c r="K15" s="189" t="s">
        <v>211</v>
      </c>
      <c r="L15" s="14"/>
      <c r="M15" s="5"/>
    </row>
    <row r="16" spans="1:13" ht="81.75" customHeight="1">
      <c r="A16" s="7" t="s">
        <v>24</v>
      </c>
      <c r="B16" s="45" t="s">
        <v>245</v>
      </c>
      <c r="C16" s="181"/>
      <c r="D16" s="182" t="s">
        <v>117</v>
      </c>
      <c r="E16" s="182">
        <v>92</v>
      </c>
      <c r="F16" s="184"/>
      <c r="G16" s="183"/>
      <c r="H16" s="184">
        <f t="shared" si="0"/>
        <v>0</v>
      </c>
      <c r="I16" s="185">
        <f t="shared" si="1"/>
        <v>0</v>
      </c>
      <c r="J16" s="43">
        <f t="shared" si="2"/>
        <v>0</v>
      </c>
      <c r="K16" s="197" t="s">
        <v>254</v>
      </c>
      <c r="L16" s="14"/>
      <c r="M16" s="5"/>
    </row>
    <row r="17" spans="1:13" ht="55.5" customHeight="1">
      <c r="A17" s="7" t="s">
        <v>39</v>
      </c>
      <c r="B17" s="45" t="s">
        <v>246</v>
      </c>
      <c r="C17" s="181"/>
      <c r="D17" s="182" t="s">
        <v>244</v>
      </c>
      <c r="E17" s="182">
        <v>13</v>
      </c>
      <c r="F17" s="184"/>
      <c r="G17" s="183"/>
      <c r="H17" s="184">
        <f t="shared" si="0"/>
        <v>0</v>
      </c>
      <c r="I17" s="185">
        <f t="shared" si="1"/>
        <v>0</v>
      </c>
      <c r="J17" s="43">
        <f t="shared" si="2"/>
        <v>0</v>
      </c>
      <c r="K17" s="189" t="s">
        <v>118</v>
      </c>
      <c r="L17" s="14"/>
      <c r="M17" s="5"/>
    </row>
    <row r="18" spans="1:13" ht="93" customHeight="1">
      <c r="A18" s="180" t="s">
        <v>41</v>
      </c>
      <c r="B18" s="45" t="s">
        <v>247</v>
      </c>
      <c r="C18" s="181"/>
      <c r="D18" s="182" t="s">
        <v>244</v>
      </c>
      <c r="E18" s="182">
        <v>17</v>
      </c>
      <c r="F18" s="184"/>
      <c r="G18" s="183"/>
      <c r="H18" s="184">
        <f t="shared" si="0"/>
        <v>0</v>
      </c>
      <c r="I18" s="185">
        <f t="shared" si="1"/>
        <v>0</v>
      </c>
      <c r="J18" s="43">
        <f t="shared" si="2"/>
        <v>0</v>
      </c>
      <c r="K18" s="197" t="s">
        <v>254</v>
      </c>
      <c r="L18" s="14"/>
      <c r="M18" s="5"/>
    </row>
    <row r="19" spans="1:13" ht="93" customHeight="1">
      <c r="A19" s="180" t="s">
        <v>43</v>
      </c>
      <c r="B19" s="45" t="s">
        <v>248</v>
      </c>
      <c r="C19" s="181"/>
      <c r="D19" s="182" t="s">
        <v>117</v>
      </c>
      <c r="E19" s="182">
        <v>80</v>
      </c>
      <c r="F19" s="184"/>
      <c r="G19" s="183"/>
      <c r="H19" s="184">
        <f t="shared" si="0"/>
        <v>0</v>
      </c>
      <c r="I19" s="185">
        <f t="shared" si="1"/>
        <v>0</v>
      </c>
      <c r="J19" s="43">
        <f t="shared" si="2"/>
        <v>0</v>
      </c>
      <c r="K19" s="197" t="s">
        <v>254</v>
      </c>
      <c r="L19" s="14"/>
      <c r="M19" s="5"/>
    </row>
    <row r="20" spans="1:13" ht="81" customHeight="1">
      <c r="A20" s="180" t="s">
        <v>224</v>
      </c>
      <c r="B20" s="45" t="s">
        <v>249</v>
      </c>
      <c r="C20" s="181"/>
      <c r="D20" s="182" t="s">
        <v>117</v>
      </c>
      <c r="E20" s="182">
        <v>4</v>
      </c>
      <c r="F20" s="184"/>
      <c r="G20" s="183"/>
      <c r="H20" s="184">
        <f t="shared" si="0"/>
        <v>0</v>
      </c>
      <c r="I20" s="185">
        <f t="shared" si="1"/>
        <v>0</v>
      </c>
      <c r="J20" s="43">
        <f t="shared" si="2"/>
        <v>0</v>
      </c>
      <c r="K20" s="189" t="s">
        <v>118</v>
      </c>
      <c r="L20" s="14"/>
      <c r="M20" s="5"/>
    </row>
    <row r="21" spans="1:13" ht="79.5" customHeight="1">
      <c r="A21" s="180" t="s">
        <v>226</v>
      </c>
      <c r="B21" s="45" t="s">
        <v>250</v>
      </c>
      <c r="C21" s="181"/>
      <c r="D21" s="182" t="s">
        <v>117</v>
      </c>
      <c r="E21" s="182">
        <v>3</v>
      </c>
      <c r="F21" s="184"/>
      <c r="G21" s="183"/>
      <c r="H21" s="184">
        <f t="shared" si="0"/>
        <v>0</v>
      </c>
      <c r="I21" s="185">
        <f t="shared" si="1"/>
        <v>0</v>
      </c>
      <c r="J21" s="43">
        <f t="shared" si="2"/>
        <v>0</v>
      </c>
      <c r="K21" s="189" t="s">
        <v>118</v>
      </c>
      <c r="L21" s="14"/>
      <c r="M21" s="5"/>
    </row>
    <row r="22" spans="1:13" ht="12.75">
      <c r="A22" s="190"/>
      <c r="B22" s="8"/>
      <c r="C22" s="8"/>
      <c r="D22" s="8"/>
      <c r="E22" s="8"/>
      <c r="F22" s="191"/>
      <c r="G22" s="192"/>
      <c r="H22" s="37" t="s">
        <v>128</v>
      </c>
      <c r="I22" s="195">
        <f>SUM(I5:I21)</f>
        <v>0</v>
      </c>
      <c r="J22" s="195">
        <f>SUM(J5:J21)</f>
        <v>0</v>
      </c>
      <c r="K22" s="5"/>
      <c r="L22" s="5"/>
      <c r="M22" s="5"/>
    </row>
    <row r="23" spans="1:13" ht="12.75">
      <c r="A23" s="193"/>
      <c r="B23" s="8"/>
      <c r="C23" s="8"/>
      <c r="D23" s="8"/>
      <c r="E23" s="8"/>
      <c r="F23" s="77"/>
      <c r="G23" s="194"/>
      <c r="H23" s="198" t="s">
        <v>129</v>
      </c>
      <c r="I23" s="195">
        <f>J22-I22</f>
        <v>0</v>
      </c>
      <c r="J23" s="77"/>
      <c r="K23" s="5"/>
      <c r="L23" s="5"/>
      <c r="M23" s="5"/>
    </row>
    <row r="24" spans="1:13" ht="12.75">
      <c r="A24" s="5"/>
      <c r="B24" s="8"/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9" t="s">
        <v>49</v>
      </c>
      <c r="J27" s="5"/>
      <c r="K27" s="5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9" t="s">
        <v>50</v>
      </c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3">
      <selection activeCell="D33" sqref="D33"/>
    </sheetView>
  </sheetViews>
  <sheetFormatPr defaultColWidth="9.00390625" defaultRowHeight="12.75"/>
  <cols>
    <col min="1" max="1" width="5.125" style="0" customWidth="1"/>
    <col min="2" max="2" width="26.625" style="0" customWidth="1"/>
    <col min="3" max="3" width="8.00390625" style="0" customWidth="1"/>
    <col min="4" max="4" width="10.875" style="0" customWidth="1"/>
    <col min="5" max="5" width="6.25390625" style="0" customWidth="1"/>
    <col min="6" max="6" width="11.875" style="0" customWidth="1"/>
    <col min="7" max="7" width="11.625" style="0" customWidth="1"/>
    <col min="8" max="8" width="11.875" style="0" customWidth="1"/>
    <col min="9" max="9" width="7.25390625" style="0" customWidth="1"/>
    <col min="10" max="10" width="12.625" style="0" bestFit="1" customWidth="1"/>
    <col min="12" max="12" width="9.37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32"/>
      <c r="B2" s="1" t="s">
        <v>53</v>
      </c>
      <c r="C2" s="5"/>
      <c r="D2" s="5"/>
      <c r="E2" s="5"/>
      <c r="F2" s="5"/>
      <c r="G2" s="5"/>
      <c r="H2" s="2"/>
      <c r="I2" s="5"/>
      <c r="J2" s="2" t="s">
        <v>54</v>
      </c>
      <c r="K2" s="5"/>
      <c r="L2" s="5"/>
      <c r="M2" s="5"/>
      <c r="N2" s="5"/>
    </row>
    <row r="3" spans="1:14" ht="12.75">
      <c r="A3" s="32"/>
      <c r="B3" s="1"/>
      <c r="C3" s="5"/>
      <c r="D3" s="5"/>
      <c r="E3" s="33" t="s">
        <v>55</v>
      </c>
      <c r="F3" s="5" t="s">
        <v>1</v>
      </c>
      <c r="G3" s="5"/>
      <c r="H3" s="2"/>
      <c r="I3" s="5"/>
      <c r="J3" s="5"/>
      <c r="K3" s="5"/>
      <c r="L3" s="5"/>
      <c r="M3" s="5"/>
      <c r="N3" s="5"/>
    </row>
    <row r="4" spans="1:14" ht="12.75">
      <c r="A4" s="32"/>
      <c r="B4" s="5"/>
      <c r="C4" s="33"/>
      <c r="D4" s="40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51">
      <c r="A5" s="12" t="s">
        <v>3</v>
      </c>
      <c r="B5" s="12" t="s">
        <v>4</v>
      </c>
      <c r="C5" s="12" t="s">
        <v>56</v>
      </c>
      <c r="D5" s="41" t="s">
        <v>57</v>
      </c>
      <c r="E5" s="12" t="s">
        <v>7</v>
      </c>
      <c r="F5" s="12" t="s">
        <v>75</v>
      </c>
      <c r="G5" s="12" t="s">
        <v>76</v>
      </c>
      <c r="H5" s="12" t="s">
        <v>77</v>
      </c>
      <c r="I5" s="12" t="s">
        <v>58</v>
      </c>
      <c r="J5" s="12" t="s">
        <v>78</v>
      </c>
      <c r="K5" s="12" t="s">
        <v>51</v>
      </c>
      <c r="L5" s="12" t="s">
        <v>52</v>
      </c>
      <c r="M5" s="5"/>
      <c r="N5" s="5"/>
    </row>
    <row r="6" spans="1:14" ht="25.5">
      <c r="A6" s="12" t="s">
        <v>13</v>
      </c>
      <c r="B6" s="42" t="s">
        <v>59</v>
      </c>
      <c r="C6" s="7" t="s">
        <v>26</v>
      </c>
      <c r="D6" s="7"/>
      <c r="E6" s="7">
        <v>2</v>
      </c>
      <c r="F6" s="43"/>
      <c r="G6" s="43">
        <f>F6*I6+F6</f>
        <v>0</v>
      </c>
      <c r="H6" s="43">
        <f>F6*E6</f>
        <v>0</v>
      </c>
      <c r="I6" s="44"/>
      <c r="J6" s="43">
        <f>H6*I6+H6</f>
        <v>0</v>
      </c>
      <c r="K6" s="7" t="s">
        <v>27</v>
      </c>
      <c r="L6" s="14"/>
      <c r="M6" s="5"/>
      <c r="N6" s="5"/>
    </row>
    <row r="7" spans="1:14" ht="25.5">
      <c r="A7" s="12" t="s">
        <v>14</v>
      </c>
      <c r="B7" s="42" t="s">
        <v>60</v>
      </c>
      <c r="C7" s="7" t="s">
        <v>26</v>
      </c>
      <c r="D7" s="7"/>
      <c r="E7" s="7">
        <v>2</v>
      </c>
      <c r="F7" s="43"/>
      <c r="G7" s="43">
        <f aca="true" t="shared" si="0" ref="G7:G17">F7*I7+F7</f>
        <v>0</v>
      </c>
      <c r="H7" s="43">
        <f aca="true" t="shared" si="1" ref="H7:H17">F7*E7</f>
        <v>0</v>
      </c>
      <c r="I7" s="44"/>
      <c r="J7" s="43">
        <f aca="true" t="shared" si="2" ref="J7:J17">H7*I7+H7</f>
        <v>0</v>
      </c>
      <c r="K7" s="7" t="s">
        <v>27</v>
      </c>
      <c r="L7" s="14"/>
      <c r="M7" s="5"/>
      <c r="N7" s="5"/>
    </row>
    <row r="8" spans="1:14" ht="38.25">
      <c r="A8" s="12" t="s">
        <v>15</v>
      </c>
      <c r="B8" s="45" t="s">
        <v>61</v>
      </c>
      <c r="C8" s="7" t="s">
        <v>62</v>
      </c>
      <c r="D8" s="7"/>
      <c r="E8" s="7">
        <v>2</v>
      </c>
      <c r="F8" s="43"/>
      <c r="G8" s="43">
        <f t="shared" si="0"/>
        <v>0</v>
      </c>
      <c r="H8" s="43">
        <f t="shared" si="1"/>
        <v>0</v>
      </c>
      <c r="I8" s="44"/>
      <c r="J8" s="43">
        <f t="shared" si="2"/>
        <v>0</v>
      </c>
      <c r="K8" s="7" t="s">
        <v>27</v>
      </c>
      <c r="L8" s="14"/>
      <c r="M8" s="5"/>
      <c r="N8" s="5"/>
    </row>
    <row r="9" spans="1:14" ht="12.75">
      <c r="A9" s="12" t="s">
        <v>16</v>
      </c>
      <c r="B9" s="42" t="s">
        <v>63</v>
      </c>
      <c r="C9" s="7" t="s">
        <v>26</v>
      </c>
      <c r="D9" s="7"/>
      <c r="E9" s="7">
        <v>2</v>
      </c>
      <c r="F9" s="43"/>
      <c r="G9" s="43">
        <f t="shared" si="0"/>
        <v>0</v>
      </c>
      <c r="H9" s="43">
        <f t="shared" si="1"/>
        <v>0</v>
      </c>
      <c r="I9" s="44"/>
      <c r="J9" s="43">
        <f t="shared" si="2"/>
        <v>0</v>
      </c>
      <c r="K9" s="7" t="s">
        <v>27</v>
      </c>
      <c r="L9" s="14"/>
      <c r="M9" s="5"/>
      <c r="N9" s="5"/>
    </row>
    <row r="10" spans="1:14" ht="12.75">
      <c r="A10" s="12" t="s">
        <v>17</v>
      </c>
      <c r="B10" s="42" t="s">
        <v>64</v>
      </c>
      <c r="C10" s="7" t="s">
        <v>26</v>
      </c>
      <c r="D10" s="7"/>
      <c r="E10" s="7">
        <v>2</v>
      </c>
      <c r="F10" s="43"/>
      <c r="G10" s="43">
        <f t="shared" si="0"/>
        <v>0</v>
      </c>
      <c r="H10" s="43">
        <f t="shared" si="1"/>
        <v>0</v>
      </c>
      <c r="I10" s="44"/>
      <c r="J10" s="43">
        <f t="shared" si="2"/>
        <v>0</v>
      </c>
      <c r="K10" s="7" t="s">
        <v>27</v>
      </c>
      <c r="L10" s="14"/>
      <c r="M10" s="5"/>
      <c r="N10" s="5"/>
    </row>
    <row r="11" spans="1:14" ht="25.5">
      <c r="A11" s="12" t="s">
        <v>18</v>
      </c>
      <c r="B11" s="42" t="s">
        <v>65</v>
      </c>
      <c r="C11" s="7" t="s">
        <v>26</v>
      </c>
      <c r="D11" s="7"/>
      <c r="E11" s="7">
        <v>2</v>
      </c>
      <c r="F11" s="43"/>
      <c r="G11" s="43">
        <f t="shared" si="0"/>
        <v>0</v>
      </c>
      <c r="H11" s="43">
        <f t="shared" si="1"/>
        <v>0</v>
      </c>
      <c r="I11" s="44"/>
      <c r="J11" s="43">
        <f t="shared" si="2"/>
        <v>0</v>
      </c>
      <c r="K11" s="7" t="s">
        <v>27</v>
      </c>
      <c r="L11" s="14"/>
      <c r="M11" s="5"/>
      <c r="N11" s="5"/>
    </row>
    <row r="12" spans="1:14" ht="25.5">
      <c r="A12" s="12" t="s">
        <v>19</v>
      </c>
      <c r="B12" s="42" t="s">
        <v>66</v>
      </c>
      <c r="C12" s="7" t="s">
        <v>26</v>
      </c>
      <c r="D12" s="7"/>
      <c r="E12" s="7">
        <v>2</v>
      </c>
      <c r="F12" s="43"/>
      <c r="G12" s="43">
        <f t="shared" si="0"/>
        <v>0</v>
      </c>
      <c r="H12" s="43">
        <f t="shared" si="1"/>
        <v>0</v>
      </c>
      <c r="I12" s="44"/>
      <c r="J12" s="43">
        <f t="shared" si="2"/>
        <v>0</v>
      </c>
      <c r="K12" s="7" t="s">
        <v>27</v>
      </c>
      <c r="L12" s="14"/>
      <c r="M12" s="5"/>
      <c r="N12" s="5"/>
    </row>
    <row r="13" spans="1:14" ht="25.5">
      <c r="A13" s="12" t="s">
        <v>20</v>
      </c>
      <c r="B13" s="42" t="s">
        <v>67</v>
      </c>
      <c r="C13" s="7" t="s">
        <v>26</v>
      </c>
      <c r="D13" s="7"/>
      <c r="E13" s="7">
        <v>4</v>
      </c>
      <c r="F13" s="43"/>
      <c r="G13" s="43">
        <f t="shared" si="0"/>
        <v>0</v>
      </c>
      <c r="H13" s="43">
        <f t="shared" si="1"/>
        <v>0</v>
      </c>
      <c r="I13" s="44"/>
      <c r="J13" s="43">
        <f t="shared" si="2"/>
        <v>0</v>
      </c>
      <c r="K13" s="7" t="s">
        <v>27</v>
      </c>
      <c r="L13" s="14"/>
      <c r="M13" s="5"/>
      <c r="N13" s="5"/>
    </row>
    <row r="14" spans="1:14" ht="25.5">
      <c r="A14" s="12" t="s">
        <v>21</v>
      </c>
      <c r="B14" s="42" t="s">
        <v>68</v>
      </c>
      <c r="C14" s="7" t="s">
        <v>26</v>
      </c>
      <c r="D14" s="7"/>
      <c r="E14" s="7">
        <v>2</v>
      </c>
      <c r="F14" s="43"/>
      <c r="G14" s="43">
        <f t="shared" si="0"/>
        <v>0</v>
      </c>
      <c r="H14" s="43">
        <f t="shared" si="1"/>
        <v>0</v>
      </c>
      <c r="I14" s="44"/>
      <c r="J14" s="43">
        <f t="shared" si="2"/>
        <v>0</v>
      </c>
      <c r="K14" s="7" t="s">
        <v>27</v>
      </c>
      <c r="L14" s="14"/>
      <c r="M14" s="5"/>
      <c r="N14" s="5"/>
    </row>
    <row r="15" spans="1:14" ht="25.5">
      <c r="A15" s="12" t="s">
        <v>22</v>
      </c>
      <c r="B15" s="42" t="s">
        <v>69</v>
      </c>
      <c r="C15" s="7" t="s">
        <v>26</v>
      </c>
      <c r="D15" s="7"/>
      <c r="E15" s="7">
        <v>2</v>
      </c>
      <c r="F15" s="43"/>
      <c r="G15" s="43">
        <f t="shared" si="0"/>
        <v>0</v>
      </c>
      <c r="H15" s="43">
        <f t="shared" si="1"/>
        <v>0</v>
      </c>
      <c r="I15" s="44"/>
      <c r="J15" s="43">
        <f t="shared" si="2"/>
        <v>0</v>
      </c>
      <c r="K15" s="7" t="s">
        <v>27</v>
      </c>
      <c r="L15" s="14"/>
      <c r="M15" s="5"/>
      <c r="N15" s="5"/>
    </row>
    <row r="16" spans="1:14" ht="12.75">
      <c r="A16" s="12" t="s">
        <v>23</v>
      </c>
      <c r="B16" s="42" t="s">
        <v>70</v>
      </c>
      <c r="C16" s="7" t="s">
        <v>26</v>
      </c>
      <c r="D16" s="7"/>
      <c r="E16" s="7">
        <v>2</v>
      </c>
      <c r="F16" s="43"/>
      <c r="G16" s="43">
        <f t="shared" si="0"/>
        <v>0</v>
      </c>
      <c r="H16" s="43">
        <f t="shared" si="1"/>
        <v>0</v>
      </c>
      <c r="I16" s="44"/>
      <c r="J16" s="43">
        <f t="shared" si="2"/>
        <v>0</v>
      </c>
      <c r="K16" s="7" t="s">
        <v>27</v>
      </c>
      <c r="L16" s="14"/>
      <c r="M16" s="5"/>
      <c r="N16" s="5"/>
    </row>
    <row r="17" spans="1:14" ht="63.75">
      <c r="A17" s="12" t="s">
        <v>24</v>
      </c>
      <c r="B17" s="42" t="s">
        <v>71</v>
      </c>
      <c r="C17" s="7" t="s">
        <v>62</v>
      </c>
      <c r="D17" s="7"/>
      <c r="E17" s="7">
        <v>1</v>
      </c>
      <c r="F17" s="43"/>
      <c r="G17" s="43">
        <f t="shared" si="0"/>
        <v>0</v>
      </c>
      <c r="H17" s="43">
        <f t="shared" si="1"/>
        <v>0</v>
      </c>
      <c r="I17" s="44"/>
      <c r="J17" s="43">
        <f t="shared" si="2"/>
        <v>0</v>
      </c>
      <c r="K17" s="7" t="s">
        <v>27</v>
      </c>
      <c r="L17" s="14"/>
      <c r="M17" s="5"/>
      <c r="N17" s="5"/>
    </row>
    <row r="18" spans="1:14" ht="12.75">
      <c r="A18" s="5"/>
      <c r="B18" s="5"/>
      <c r="C18" s="5"/>
      <c r="D18" s="5"/>
      <c r="E18" s="5"/>
      <c r="F18" s="34"/>
      <c r="G18" s="35"/>
      <c r="H18" s="43">
        <f>SUM(H6:H17)</f>
        <v>0</v>
      </c>
      <c r="I18" s="43"/>
      <c r="J18" s="43">
        <f>SUM(J6:J17)</f>
        <v>0</v>
      </c>
      <c r="K18" s="5"/>
      <c r="L18" s="5"/>
      <c r="M18" s="5"/>
      <c r="N18" s="5"/>
    </row>
    <row r="19" spans="1:14" ht="12.75">
      <c r="A19" s="5"/>
      <c r="B19" s="5"/>
      <c r="C19" s="5"/>
      <c r="D19" s="5"/>
      <c r="E19" s="5"/>
      <c r="F19" s="36" t="s">
        <v>72</v>
      </c>
      <c r="G19" s="37"/>
      <c r="H19" s="43">
        <f>J18-H18</f>
        <v>0</v>
      </c>
      <c r="I19" s="48"/>
      <c r="J19" s="48"/>
      <c r="K19" s="5"/>
      <c r="L19" s="5"/>
      <c r="M19" s="5"/>
      <c r="N19" s="5"/>
    </row>
    <row r="20" spans="1:14" ht="12.75">
      <c r="A20" s="5"/>
      <c r="B20" s="5"/>
      <c r="C20" s="5"/>
      <c r="D20" s="5"/>
      <c r="E20" s="5"/>
      <c r="F20" s="8"/>
      <c r="G20" s="8"/>
      <c r="H20" s="39"/>
      <c r="I20" s="5"/>
      <c r="J20" s="5"/>
      <c r="K20" s="5"/>
      <c r="L20" s="5"/>
      <c r="M20" s="5"/>
      <c r="N20" s="5"/>
    </row>
    <row r="21" spans="1:14" ht="12.75">
      <c r="A21" s="5"/>
      <c r="B21" s="5"/>
      <c r="C21" s="5"/>
      <c r="D21" s="5"/>
      <c r="E21" s="5"/>
      <c r="F21" s="8"/>
      <c r="G21" s="8"/>
      <c r="H21" s="39"/>
      <c r="I21" s="5"/>
      <c r="J21" s="5"/>
      <c r="K21" s="5"/>
      <c r="L21" s="5"/>
      <c r="M21" s="5"/>
      <c r="N21" s="5"/>
    </row>
    <row r="22" spans="1:14" ht="12.75">
      <c r="A22" s="47" t="s">
        <v>74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47" t="s">
        <v>73</v>
      </c>
      <c r="B23" s="5"/>
      <c r="C23" s="5"/>
      <c r="D23" s="5"/>
      <c r="E23" s="5"/>
      <c r="F23" s="5"/>
      <c r="G23" s="5"/>
      <c r="H23" s="5"/>
      <c r="I23" s="9" t="s">
        <v>49</v>
      </c>
      <c r="J23" s="5"/>
      <c r="K23" s="5"/>
      <c r="L23" s="5"/>
      <c r="M23" s="5"/>
      <c r="N23" s="5"/>
    </row>
    <row r="24" spans="1:14" ht="12.75">
      <c r="A24" s="5"/>
      <c r="B24" s="5"/>
      <c r="C24" s="5"/>
      <c r="D24" s="5"/>
      <c r="E24" s="5"/>
      <c r="F24" s="5"/>
      <c r="G24" s="5"/>
      <c r="H24" s="5"/>
      <c r="I24" s="4" t="s">
        <v>50</v>
      </c>
      <c r="J24" s="5"/>
      <c r="K24" s="5"/>
      <c r="L24" s="5"/>
      <c r="M24" s="5"/>
      <c r="N24" s="5"/>
    </row>
    <row r="25" spans="1:1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H27" s="5"/>
      <c r="I27" s="5"/>
      <c r="J27" s="5"/>
      <c r="K27" s="5"/>
      <c r="L27" s="5"/>
      <c r="M27" s="5"/>
      <c r="N27" s="5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E13" sqref="E13"/>
    </sheetView>
  </sheetViews>
  <sheetFormatPr defaultColWidth="9.00390625" defaultRowHeight="12.75"/>
  <cols>
    <col min="1" max="1" width="3.00390625" style="0" customWidth="1"/>
    <col min="2" max="2" width="35.75390625" style="0" customWidth="1"/>
    <col min="3" max="3" width="4.375" style="0" customWidth="1"/>
    <col min="4" max="4" width="10.75390625" style="0" customWidth="1"/>
    <col min="5" max="5" width="5.875" style="0" customWidth="1"/>
    <col min="6" max="6" width="10.125" style="0" bestFit="1" customWidth="1"/>
    <col min="7" max="7" width="10.25390625" style="0" customWidth="1"/>
    <col min="8" max="8" width="12.125" style="0" customWidth="1"/>
    <col min="9" max="9" width="7.25390625" style="0" customWidth="1"/>
    <col min="10" max="10" width="12.875" style="0" customWidth="1"/>
    <col min="12" max="12" width="9.75390625" style="0" customWidth="1"/>
  </cols>
  <sheetData>
    <row r="1" spans="1:14" ht="12.75">
      <c r="A1" s="32"/>
      <c r="B1" s="5"/>
      <c r="C1" s="5"/>
      <c r="D1" s="5"/>
      <c r="E1" s="5"/>
      <c r="F1" s="5"/>
      <c r="G1" s="5"/>
      <c r="H1" s="2"/>
      <c r="I1" s="5"/>
      <c r="J1" s="2" t="s">
        <v>80</v>
      </c>
      <c r="K1" s="5"/>
      <c r="L1" s="5"/>
      <c r="M1" s="5"/>
      <c r="N1" s="5"/>
    </row>
    <row r="2" spans="1:14" ht="12.75">
      <c r="A2" s="32"/>
      <c r="B2" s="1" t="s">
        <v>79</v>
      </c>
      <c r="C2" s="5"/>
      <c r="D2" s="5"/>
      <c r="E2" s="5"/>
      <c r="F2" s="5"/>
      <c r="G2" s="5"/>
      <c r="H2" s="2"/>
      <c r="I2" s="5"/>
      <c r="J2" s="5"/>
      <c r="K2" s="5"/>
      <c r="L2" s="5"/>
      <c r="M2" s="5"/>
      <c r="N2" s="5"/>
    </row>
    <row r="3" spans="1:14" ht="12.75">
      <c r="A3" s="32"/>
      <c r="B3" s="1"/>
      <c r="C3" s="33" t="s">
        <v>55</v>
      </c>
      <c r="D3" s="5" t="s">
        <v>81</v>
      </c>
      <c r="E3" s="5"/>
      <c r="F3" s="5"/>
      <c r="G3" s="5"/>
      <c r="H3" s="2"/>
      <c r="I3" s="5"/>
      <c r="J3" s="5"/>
      <c r="K3" s="5"/>
      <c r="L3" s="5"/>
      <c r="M3" s="5"/>
      <c r="N3" s="5"/>
    </row>
    <row r="4" spans="1:14" ht="12.75">
      <c r="A4" s="32"/>
      <c r="B4" s="5"/>
      <c r="C4" s="5"/>
      <c r="D4" s="40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63.75">
      <c r="A5" s="12" t="s">
        <v>3</v>
      </c>
      <c r="B5" s="12" t="s">
        <v>4</v>
      </c>
      <c r="C5" s="12" t="s">
        <v>56</v>
      </c>
      <c r="D5" s="41" t="s">
        <v>57</v>
      </c>
      <c r="E5" s="12" t="s">
        <v>7</v>
      </c>
      <c r="F5" s="12" t="s">
        <v>75</v>
      </c>
      <c r="G5" s="12" t="s">
        <v>76</v>
      </c>
      <c r="H5" s="12" t="s">
        <v>87</v>
      </c>
      <c r="I5" s="12" t="s">
        <v>58</v>
      </c>
      <c r="J5" s="12" t="s">
        <v>78</v>
      </c>
      <c r="K5" s="12" t="s">
        <v>51</v>
      </c>
      <c r="L5" s="12" t="s">
        <v>52</v>
      </c>
      <c r="M5" s="5"/>
      <c r="N5" s="5"/>
    </row>
    <row r="6" spans="1:14" ht="51.75" customHeight="1">
      <c r="A6" s="12" t="s">
        <v>13</v>
      </c>
      <c r="B6" s="42" t="s">
        <v>82</v>
      </c>
      <c r="C6" s="7" t="s">
        <v>26</v>
      </c>
      <c r="D6" s="7"/>
      <c r="E6" s="7">
        <v>2</v>
      </c>
      <c r="F6" s="51"/>
      <c r="G6" s="18">
        <f>F6*I6+F6</f>
        <v>0</v>
      </c>
      <c r="H6" s="43">
        <f>F6*E6</f>
        <v>0</v>
      </c>
      <c r="I6" s="44"/>
      <c r="J6" s="43">
        <f>H6*I6+H6</f>
        <v>0</v>
      </c>
      <c r="K6" s="7" t="s">
        <v>27</v>
      </c>
      <c r="L6" s="14"/>
      <c r="M6" s="5"/>
      <c r="N6" s="5"/>
    </row>
    <row r="7" spans="1:14" ht="51">
      <c r="A7" s="12" t="s">
        <v>14</v>
      </c>
      <c r="B7" s="42" t="s">
        <v>83</v>
      </c>
      <c r="C7" s="7" t="s">
        <v>26</v>
      </c>
      <c r="D7" s="7"/>
      <c r="E7" s="7">
        <v>2</v>
      </c>
      <c r="F7" s="18"/>
      <c r="G7" s="18">
        <f>F7*I7+F7</f>
        <v>0</v>
      </c>
      <c r="H7" s="43">
        <f>F7*E7</f>
        <v>0</v>
      </c>
      <c r="I7" s="44"/>
      <c r="J7" s="43">
        <f>H7*I7+H7</f>
        <v>0</v>
      </c>
      <c r="K7" s="7" t="s">
        <v>27</v>
      </c>
      <c r="L7" s="14"/>
      <c r="M7" s="5"/>
      <c r="N7" s="5"/>
    </row>
    <row r="8" spans="1:14" ht="12.75">
      <c r="A8" s="220" t="s">
        <v>84</v>
      </c>
      <c r="B8" s="221"/>
      <c r="C8" s="221"/>
      <c r="D8" s="221"/>
      <c r="E8" s="221"/>
      <c r="F8" s="221"/>
      <c r="G8" s="222"/>
      <c r="H8" s="52"/>
      <c r="I8" s="43"/>
      <c r="J8" s="52"/>
      <c r="K8" s="5"/>
      <c r="L8" s="5"/>
      <c r="M8" s="5"/>
      <c r="N8" s="5"/>
    </row>
    <row r="9" spans="1:14" ht="12.75">
      <c r="A9" s="27"/>
      <c r="B9" s="40"/>
      <c r="C9" s="40"/>
      <c r="D9" s="5"/>
      <c r="E9" s="49"/>
      <c r="F9" s="8"/>
      <c r="G9" s="50" t="s">
        <v>85</v>
      </c>
      <c r="H9" s="38"/>
      <c r="I9" s="223"/>
      <c r="J9" s="224"/>
      <c r="K9" s="5"/>
      <c r="L9" s="5"/>
      <c r="M9" s="5"/>
      <c r="N9" s="5"/>
    </row>
    <row r="10" spans="1:14" ht="12.75">
      <c r="A10" s="47" t="s">
        <v>86</v>
      </c>
      <c r="B10" s="5"/>
      <c r="C10" s="5"/>
      <c r="D10" s="5"/>
      <c r="E10" s="5"/>
      <c r="F10" s="5"/>
      <c r="G10" s="8"/>
      <c r="H10" s="8"/>
      <c r="I10" s="5"/>
      <c r="J10" s="5"/>
      <c r="K10" s="5"/>
      <c r="L10" s="5"/>
      <c r="M10" s="5"/>
      <c r="N10" s="5"/>
    </row>
    <row r="11" spans="1:14" ht="12.75">
      <c r="A11" s="47" t="s">
        <v>73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32"/>
      <c r="B13" s="5"/>
      <c r="C13" s="5"/>
      <c r="D13" s="5"/>
      <c r="E13" s="9" t="s">
        <v>49</v>
      </c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32"/>
      <c r="B14" s="5"/>
      <c r="C14" s="5"/>
      <c r="D14" s="5"/>
      <c r="E14" s="9" t="s">
        <v>50</v>
      </c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</sheetData>
  <mergeCells count="2">
    <mergeCell ref="A8:G8"/>
    <mergeCell ref="I9:J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G12" sqref="G12:G13"/>
    </sheetView>
  </sheetViews>
  <sheetFormatPr defaultColWidth="9.00390625" defaultRowHeight="12.75"/>
  <cols>
    <col min="1" max="1" width="3.375" style="0" customWidth="1"/>
    <col min="2" max="2" width="35.125" style="0" customWidth="1"/>
    <col min="3" max="3" width="7.625" style="0" customWidth="1"/>
    <col min="4" max="4" width="10.75390625" style="0" customWidth="1"/>
    <col min="5" max="5" width="5.125" style="0" customWidth="1"/>
    <col min="6" max="6" width="10.25390625" style="0" customWidth="1"/>
    <col min="7" max="7" width="10.375" style="0" customWidth="1"/>
    <col min="8" max="8" width="10.75390625" style="0" customWidth="1"/>
    <col min="9" max="9" width="7.00390625" style="0" customWidth="1"/>
    <col min="10" max="10" width="11.125" style="0" customWidth="1"/>
    <col min="12" max="12" width="9.62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32"/>
      <c r="B2" s="5"/>
      <c r="C2" s="1" t="s">
        <v>88</v>
      </c>
      <c r="D2" s="5"/>
      <c r="E2" s="5"/>
      <c r="F2" s="5"/>
      <c r="G2" s="5"/>
      <c r="H2" s="2"/>
      <c r="I2" s="5"/>
      <c r="J2" s="2" t="s">
        <v>89</v>
      </c>
      <c r="K2" s="5"/>
      <c r="L2" s="5"/>
      <c r="M2" s="5"/>
    </row>
    <row r="3" spans="1:13" ht="12.75">
      <c r="A3" s="32"/>
      <c r="B3" s="33" t="s">
        <v>55</v>
      </c>
      <c r="C3" s="5" t="s">
        <v>1</v>
      </c>
      <c r="D3" s="5"/>
      <c r="E3" s="5"/>
      <c r="F3" s="5"/>
      <c r="G3" s="5"/>
      <c r="H3" s="2"/>
      <c r="I3" s="5"/>
      <c r="J3" s="5"/>
      <c r="K3" s="5"/>
      <c r="L3" s="5"/>
      <c r="M3" s="5"/>
    </row>
    <row r="4" spans="1:13" ht="12.75">
      <c r="A4" s="32"/>
      <c r="B4" s="5"/>
      <c r="C4" s="33"/>
      <c r="D4" s="40"/>
      <c r="E4" s="5"/>
      <c r="F4" s="5"/>
      <c r="G4" s="5"/>
      <c r="H4" s="5"/>
      <c r="I4" s="5"/>
      <c r="J4" s="5"/>
      <c r="K4" s="5"/>
      <c r="L4" s="5"/>
      <c r="M4" s="5"/>
    </row>
    <row r="5" spans="1:13" ht="63.75">
      <c r="A5" s="12" t="s">
        <v>3</v>
      </c>
      <c r="B5" s="12" t="s">
        <v>4</v>
      </c>
      <c r="C5" s="12" t="s">
        <v>56</v>
      </c>
      <c r="D5" s="41" t="s">
        <v>57</v>
      </c>
      <c r="E5" s="12" t="s">
        <v>7</v>
      </c>
      <c r="F5" s="12" t="s">
        <v>8</v>
      </c>
      <c r="G5" s="12" t="s">
        <v>94</v>
      </c>
      <c r="H5" s="12" t="s">
        <v>95</v>
      </c>
      <c r="I5" s="12" t="s">
        <v>58</v>
      </c>
      <c r="J5" s="12" t="s">
        <v>78</v>
      </c>
      <c r="K5" s="12" t="s">
        <v>51</v>
      </c>
      <c r="L5" s="12" t="s">
        <v>52</v>
      </c>
      <c r="M5" s="5"/>
    </row>
    <row r="6" spans="1:13" ht="108.75" customHeight="1">
      <c r="A6" s="58" t="s">
        <v>13</v>
      </c>
      <c r="B6" s="59" t="s">
        <v>90</v>
      </c>
      <c r="C6" s="12" t="s">
        <v>62</v>
      </c>
      <c r="D6" s="12"/>
      <c r="E6" s="12">
        <v>1</v>
      </c>
      <c r="F6" s="17"/>
      <c r="G6" s="28">
        <f>F6*I6+F6</f>
        <v>0</v>
      </c>
      <c r="H6" s="28">
        <f>F6*E6</f>
        <v>0</v>
      </c>
      <c r="I6" s="44"/>
      <c r="J6" s="28">
        <f>H6*I6+H6</f>
        <v>0</v>
      </c>
      <c r="K6" s="7" t="s">
        <v>27</v>
      </c>
      <c r="L6" s="55"/>
      <c r="M6" s="5"/>
    </row>
    <row r="7" spans="1:13" ht="137.25" customHeight="1">
      <c r="A7" s="12" t="s">
        <v>14</v>
      </c>
      <c r="B7" s="42" t="s">
        <v>91</v>
      </c>
      <c r="C7" s="12" t="s">
        <v>62</v>
      </c>
      <c r="D7" s="12"/>
      <c r="E7" s="12">
        <v>1</v>
      </c>
      <c r="F7" s="17"/>
      <c r="G7" s="28">
        <f>F7*I7+F7</f>
        <v>0</v>
      </c>
      <c r="H7" s="28">
        <f>F7*E7</f>
        <v>0</v>
      </c>
      <c r="I7" s="44"/>
      <c r="J7" s="28">
        <f>H7*I7+H7</f>
        <v>0</v>
      </c>
      <c r="K7" s="7" t="s">
        <v>27</v>
      </c>
      <c r="L7" s="14"/>
      <c r="M7" s="5"/>
    </row>
    <row r="8" spans="1:13" ht="12.75">
      <c r="A8" s="5"/>
      <c r="B8" s="5"/>
      <c r="C8" s="5"/>
      <c r="D8" s="5"/>
      <c r="E8" s="5"/>
      <c r="F8" s="5"/>
      <c r="G8" s="5"/>
      <c r="H8" s="61">
        <f>SUM(H6:H7)</f>
        <v>0</v>
      </c>
      <c r="I8" s="46"/>
      <c r="J8" s="46">
        <f>SUM(J6:J7)</f>
        <v>0</v>
      </c>
      <c r="K8" s="5"/>
      <c r="L8" s="5"/>
      <c r="M8" s="5"/>
    </row>
    <row r="9" spans="1:13" ht="12.75">
      <c r="A9" s="47" t="s">
        <v>73</v>
      </c>
      <c r="B9" s="5"/>
      <c r="C9" s="5"/>
      <c r="D9" s="5"/>
      <c r="E9" s="5"/>
      <c r="F9" s="56" t="s">
        <v>92</v>
      </c>
      <c r="G9" s="54"/>
      <c r="H9" s="37"/>
      <c r="I9" s="60">
        <f>J8-H8</f>
        <v>0</v>
      </c>
      <c r="J9" s="60"/>
      <c r="K9" s="5"/>
      <c r="L9" s="5"/>
      <c r="M9" s="5"/>
    </row>
    <row r="10" spans="1:13" ht="12.75">
      <c r="A10" s="47" t="s">
        <v>93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>
      <c r="A11" s="5"/>
      <c r="B11" s="5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2.75">
      <c r="A12" s="5"/>
      <c r="B12" s="5"/>
      <c r="C12" s="5"/>
      <c r="D12" s="5"/>
      <c r="E12" s="5"/>
      <c r="F12" s="5"/>
      <c r="G12" s="9" t="s">
        <v>49</v>
      </c>
      <c r="H12" s="5"/>
      <c r="I12" s="5"/>
      <c r="J12" s="5"/>
      <c r="K12" s="5"/>
      <c r="L12" s="5"/>
      <c r="M12" s="5"/>
    </row>
    <row r="13" spans="1:13" ht="12.75">
      <c r="A13" s="5"/>
      <c r="B13" s="5"/>
      <c r="C13" s="5"/>
      <c r="D13" s="5"/>
      <c r="E13" s="5"/>
      <c r="F13" s="5"/>
      <c r="G13" s="9" t="s">
        <v>50</v>
      </c>
      <c r="H13" s="5"/>
      <c r="I13" s="5"/>
      <c r="J13" s="5"/>
      <c r="K13" s="5"/>
      <c r="L13" s="5"/>
      <c r="M13" s="5"/>
    </row>
    <row r="14" spans="1:13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7"/>
  <sheetViews>
    <sheetView workbookViewId="0" topLeftCell="A7">
      <selection activeCell="C7" sqref="C7"/>
    </sheetView>
  </sheetViews>
  <sheetFormatPr defaultColWidth="9.00390625" defaultRowHeight="12.75"/>
  <cols>
    <col min="1" max="1" width="4.375" style="0" customWidth="1"/>
    <col min="2" max="2" width="35.75390625" style="71" customWidth="1"/>
    <col min="3" max="3" width="4.625" style="0" customWidth="1"/>
    <col min="4" max="4" width="10.75390625" style="0" customWidth="1"/>
    <col min="5" max="5" width="5.25390625" style="0" customWidth="1"/>
    <col min="6" max="6" width="10.125" style="0" bestFit="1" customWidth="1"/>
    <col min="7" max="7" width="10.625" style="0" customWidth="1"/>
    <col min="8" max="8" width="12.125" style="0" customWidth="1"/>
    <col min="9" max="9" width="6.875" style="0" customWidth="1"/>
    <col min="10" max="10" width="11.625" style="0" customWidth="1"/>
    <col min="12" max="12" width="9.625" style="0" customWidth="1"/>
  </cols>
  <sheetData>
    <row r="1" ht="12.75">
      <c r="I1" s="79"/>
    </row>
    <row r="2" spans="1:14" ht="12.75">
      <c r="A2" s="10"/>
      <c r="B2" s="72"/>
      <c r="C2" s="62" t="s">
        <v>97</v>
      </c>
      <c r="D2" s="5"/>
      <c r="E2" s="10"/>
      <c r="F2" s="10"/>
      <c r="G2" s="10"/>
      <c r="H2" s="5"/>
      <c r="I2" s="80"/>
      <c r="J2" s="63" t="s">
        <v>96</v>
      </c>
      <c r="K2" s="5"/>
      <c r="L2" s="10"/>
      <c r="M2" s="5"/>
      <c r="N2" s="5"/>
    </row>
    <row r="3" spans="1:14" ht="12.75">
      <c r="A3" s="64"/>
      <c r="B3" s="73"/>
      <c r="C3" s="64"/>
      <c r="D3" s="64" t="s">
        <v>98</v>
      </c>
      <c r="E3" s="10" t="s">
        <v>99</v>
      </c>
      <c r="F3" s="5"/>
      <c r="G3" s="10"/>
      <c r="H3" s="10"/>
      <c r="I3" s="65"/>
      <c r="J3" s="64"/>
      <c r="K3" s="10"/>
      <c r="L3" s="10"/>
      <c r="M3" s="5"/>
      <c r="N3" s="5"/>
    </row>
    <row r="4" spans="1:14" ht="12.75">
      <c r="A4" s="64"/>
      <c r="B4" s="74"/>
      <c r="C4" s="64"/>
      <c r="D4" s="64"/>
      <c r="E4" s="10" t="s">
        <v>100</v>
      </c>
      <c r="F4" s="5"/>
      <c r="G4" s="10"/>
      <c r="H4" s="10"/>
      <c r="I4" s="65"/>
      <c r="J4" s="64"/>
      <c r="K4" s="10"/>
      <c r="L4" s="10"/>
      <c r="M4" s="5"/>
      <c r="N4" s="5"/>
    </row>
    <row r="5" spans="1:14" ht="12.75">
      <c r="A5" s="64"/>
      <c r="B5" s="75"/>
      <c r="C5" s="64"/>
      <c r="D5" s="64"/>
      <c r="E5" s="64"/>
      <c r="F5" s="64"/>
      <c r="G5" s="64"/>
      <c r="H5" s="64"/>
      <c r="I5" s="65"/>
      <c r="J5" s="64"/>
      <c r="K5" s="10"/>
      <c r="L5" s="10"/>
      <c r="M5" s="5"/>
      <c r="N5" s="5"/>
    </row>
    <row r="6" spans="1:14" ht="63.75">
      <c r="A6" s="66" t="s">
        <v>3</v>
      </c>
      <c r="B6" s="66" t="s">
        <v>4</v>
      </c>
      <c r="C6" s="66" t="s">
        <v>103</v>
      </c>
      <c r="D6" s="67" t="s">
        <v>57</v>
      </c>
      <c r="E6" s="66" t="s">
        <v>7</v>
      </c>
      <c r="F6" s="66" t="s">
        <v>8</v>
      </c>
      <c r="G6" s="66" t="s">
        <v>10</v>
      </c>
      <c r="H6" s="66" t="s">
        <v>11</v>
      </c>
      <c r="I6" s="81" t="s">
        <v>58</v>
      </c>
      <c r="J6" s="66" t="s">
        <v>12</v>
      </c>
      <c r="K6" s="12" t="s">
        <v>51</v>
      </c>
      <c r="L6" s="12" t="s">
        <v>52</v>
      </c>
      <c r="M6" s="5"/>
      <c r="N6" s="5"/>
    </row>
    <row r="7" spans="1:14" ht="198" customHeight="1">
      <c r="A7" s="68" t="s">
        <v>13</v>
      </c>
      <c r="B7" s="199" t="s">
        <v>255</v>
      </c>
      <c r="C7" s="68" t="s">
        <v>26</v>
      </c>
      <c r="D7" s="68"/>
      <c r="E7" s="68">
        <v>8</v>
      </c>
      <c r="F7" s="76"/>
      <c r="G7" s="76">
        <f>F7*I7+F7</f>
        <v>0</v>
      </c>
      <c r="H7" s="76">
        <f>F7*E7</f>
        <v>0</v>
      </c>
      <c r="I7" s="69"/>
      <c r="J7" s="76">
        <f>H7*I7+H7</f>
        <v>0</v>
      </c>
      <c r="K7" s="7" t="s">
        <v>27</v>
      </c>
      <c r="L7" s="14"/>
      <c r="M7" s="5"/>
      <c r="N7" s="5"/>
    </row>
    <row r="8" spans="1:14" ht="42.75" customHeight="1">
      <c r="A8" s="68" t="s">
        <v>14</v>
      </c>
      <c r="B8" s="200" t="s">
        <v>256</v>
      </c>
      <c r="C8" s="68" t="s">
        <v>26</v>
      </c>
      <c r="D8" s="68"/>
      <c r="E8" s="68">
        <v>3</v>
      </c>
      <c r="F8" s="76"/>
      <c r="G8" s="76">
        <f>F8*I8+F8</f>
        <v>0</v>
      </c>
      <c r="H8" s="76">
        <f>F8*E8</f>
        <v>0</v>
      </c>
      <c r="I8" s="69"/>
      <c r="J8" s="76">
        <f>H8*I8+H8</f>
        <v>0</v>
      </c>
      <c r="K8" s="7" t="s">
        <v>27</v>
      </c>
      <c r="L8" s="14"/>
      <c r="M8" s="5"/>
      <c r="N8" s="5"/>
    </row>
    <row r="9" spans="1:14" ht="56.25">
      <c r="A9" s="68" t="s">
        <v>15</v>
      </c>
      <c r="B9" s="200" t="s">
        <v>257</v>
      </c>
      <c r="C9" s="68" t="s">
        <v>26</v>
      </c>
      <c r="D9" s="68"/>
      <c r="E9" s="68">
        <v>3</v>
      </c>
      <c r="F9" s="76"/>
      <c r="G9" s="76">
        <f>F9*I9+F9</f>
        <v>0</v>
      </c>
      <c r="H9" s="76">
        <f>F9*E9</f>
        <v>0</v>
      </c>
      <c r="I9" s="69"/>
      <c r="J9" s="76">
        <f>H9*I9+H9</f>
        <v>0</v>
      </c>
      <c r="K9" s="7" t="s">
        <v>27</v>
      </c>
      <c r="L9" s="14"/>
      <c r="M9" s="5"/>
      <c r="N9" s="5"/>
    </row>
    <row r="10" spans="1:14" ht="12.75">
      <c r="A10" s="225" t="s">
        <v>128</v>
      </c>
      <c r="B10" s="226"/>
      <c r="C10" s="226"/>
      <c r="D10" s="226"/>
      <c r="E10" s="226"/>
      <c r="F10" s="226"/>
      <c r="G10" s="227"/>
      <c r="H10" s="82">
        <f>SUM(H7:H9)</f>
        <v>0</v>
      </c>
      <c r="I10" s="82"/>
      <c r="J10" s="82">
        <f>SUM(J7:J9)</f>
        <v>0</v>
      </c>
      <c r="K10" s="5"/>
      <c r="L10" s="5"/>
      <c r="M10" s="5"/>
      <c r="N10" s="5"/>
    </row>
    <row r="11" spans="1:14" ht="12.75">
      <c r="A11" s="77"/>
      <c r="B11" s="78"/>
      <c r="C11" s="77"/>
      <c r="D11" s="77"/>
      <c r="E11" s="77"/>
      <c r="F11" s="228" t="s">
        <v>85</v>
      </c>
      <c r="G11" s="229"/>
      <c r="H11" s="230"/>
      <c r="I11" s="231">
        <f>J10-H10</f>
        <v>0</v>
      </c>
      <c r="J11" s="232"/>
      <c r="K11" s="5"/>
      <c r="L11" s="5"/>
      <c r="M11" s="5"/>
      <c r="N11" s="5"/>
    </row>
    <row r="12" spans="1:14" ht="12.75">
      <c r="A12" s="70" t="s">
        <v>101</v>
      </c>
      <c r="B12" s="7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5" t="s">
        <v>102</v>
      </c>
      <c r="B13" s="7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5"/>
      <c r="B14" s="7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5"/>
      <c r="B15" s="73"/>
      <c r="C15" s="5"/>
      <c r="D15" s="5"/>
      <c r="E15" s="5"/>
      <c r="F15" s="9" t="s">
        <v>49</v>
      </c>
      <c r="G15" s="5"/>
      <c r="H15" s="5"/>
      <c r="I15" s="5"/>
      <c r="J15" s="5"/>
      <c r="K15" s="5"/>
      <c r="L15" s="5"/>
      <c r="M15" s="5"/>
      <c r="N15" s="5"/>
    </row>
    <row r="16" spans="1:14" ht="12.75">
      <c r="A16" s="5"/>
      <c r="B16" s="73"/>
      <c r="C16" s="5"/>
      <c r="D16" s="5"/>
      <c r="E16" s="5"/>
      <c r="F16" s="9" t="s">
        <v>50</v>
      </c>
      <c r="G16" s="5"/>
      <c r="H16" s="5"/>
      <c r="I16" s="5"/>
      <c r="J16" s="5"/>
      <c r="K16" s="5"/>
      <c r="L16" s="5"/>
      <c r="M16" s="5"/>
      <c r="N16" s="5"/>
    </row>
    <row r="17" spans="1:14" ht="12.75">
      <c r="A17" s="5"/>
      <c r="B17" s="7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5"/>
      <c r="B18" s="7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5"/>
      <c r="B19" s="7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.75">
      <c r="A20" s="5"/>
      <c r="B20" s="7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>
      <c r="A21" s="5"/>
      <c r="B21" s="7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s="5"/>
      <c r="B22" s="7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5"/>
      <c r="B23" s="7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5"/>
      <c r="B24" s="7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5"/>
      <c r="B25" s="7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5"/>
      <c r="B26" s="7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7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7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5"/>
      <c r="B29" s="7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7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5"/>
      <c r="B31" s="7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5"/>
      <c r="B32" s="7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5"/>
      <c r="B33" s="7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5"/>
      <c r="B34" s="7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5"/>
      <c r="B35" s="7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5"/>
      <c r="B36" s="7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5"/>
      <c r="B37" s="7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5"/>
      <c r="B38" s="7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7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5"/>
      <c r="B40" s="7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5"/>
      <c r="B41" s="7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5"/>
      <c r="B42" s="7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5"/>
      <c r="B43" s="7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5"/>
      <c r="B44" s="7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7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7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5"/>
      <c r="B47" s="7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5"/>
      <c r="B48" s="7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7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7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>
      <c r="A51" s="5"/>
      <c r="B51" s="7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7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7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7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>
      <c r="A55" s="5"/>
      <c r="B55" s="7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5"/>
      <c r="B56" s="7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5"/>
      <c r="B57" s="7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>
      <c r="A58" s="5"/>
      <c r="B58" s="7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>
      <c r="A59" s="5"/>
      <c r="B59" s="7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>
      <c r="A60" s="5"/>
      <c r="B60" s="7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>
      <c r="A61" s="5"/>
      <c r="B61" s="7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>
      <c r="A62" s="5"/>
      <c r="B62" s="7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75">
      <c r="A63" s="5"/>
      <c r="B63" s="7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7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>
      <c r="A65" s="5"/>
      <c r="B65" s="7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7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5"/>
      <c r="B67" s="7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7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5"/>
      <c r="B69" s="7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5"/>
      <c r="B70" s="7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5"/>
      <c r="B71" s="7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>
      <c r="A72" s="5"/>
      <c r="B72" s="7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>
      <c r="A73" s="5"/>
      <c r="B73" s="7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75">
      <c r="A74" s="5"/>
      <c r="B74" s="7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75">
      <c r="A75" s="5"/>
      <c r="B75" s="7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75">
      <c r="A76" s="5"/>
      <c r="B76" s="7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75">
      <c r="A77" s="5"/>
      <c r="B77" s="7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>
      <c r="A78" s="5"/>
      <c r="B78" s="7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>
      <c r="A79" s="5"/>
      <c r="B79" s="7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>
      <c r="A80" s="5"/>
      <c r="B80" s="7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75">
      <c r="A81" s="5"/>
      <c r="B81" s="7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5"/>
      <c r="B82" s="7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5"/>
      <c r="B83" s="7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7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5"/>
      <c r="B85" s="7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7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7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5"/>
      <c r="B88" s="7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7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7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7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7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7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>
      <c r="A94" s="5"/>
      <c r="B94" s="7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7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7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>
      <c r="A97" s="5"/>
      <c r="B97" s="7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5"/>
      <c r="B98" s="7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5"/>
      <c r="B99" s="7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5"/>
      <c r="B100" s="7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5"/>
      <c r="B101" s="7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5"/>
      <c r="B102" s="7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5"/>
      <c r="B103" s="7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5"/>
      <c r="B104" s="7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5"/>
      <c r="B105" s="7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5"/>
      <c r="B106" s="7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5"/>
      <c r="B107" s="7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5"/>
      <c r="B108" s="7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5"/>
      <c r="B109" s="7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5"/>
      <c r="B110" s="7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5"/>
      <c r="B111" s="7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5"/>
      <c r="B112" s="7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5"/>
      <c r="B113" s="7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5"/>
      <c r="B114" s="7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5"/>
      <c r="B115" s="7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5"/>
      <c r="B116" s="7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5"/>
      <c r="B117" s="7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5"/>
      <c r="B118" s="7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5"/>
      <c r="B119" s="7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5"/>
      <c r="B120" s="7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5"/>
      <c r="B121" s="7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5"/>
      <c r="B122" s="7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5"/>
      <c r="B123" s="7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5"/>
      <c r="B124" s="7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5"/>
      <c r="B125" s="7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5"/>
      <c r="B126" s="7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7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5"/>
      <c r="B128" s="7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5"/>
      <c r="B129" s="7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5"/>
      <c r="B130" s="7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5"/>
      <c r="B131" s="7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7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5"/>
      <c r="B133" s="7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5"/>
      <c r="B134" s="7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7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5"/>
      <c r="B136" s="7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5"/>
      <c r="B137" s="7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5"/>
      <c r="B138" s="7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5"/>
      <c r="B139" s="7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.75">
      <c r="A140" s="5"/>
      <c r="B140" s="7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.75">
      <c r="A141" s="5"/>
      <c r="B141" s="7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.75">
      <c r="A142" s="5"/>
      <c r="B142" s="7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.75">
      <c r="A143" s="5"/>
      <c r="B143" s="7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5"/>
      <c r="B144" s="7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.75">
      <c r="A145" s="5"/>
      <c r="B145" s="7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5"/>
      <c r="B146" s="7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5"/>
      <c r="B147" s="7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5"/>
      <c r="B148" s="7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5"/>
      <c r="B149" s="7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5"/>
      <c r="B150" s="7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.75">
      <c r="A151" s="5"/>
      <c r="B151" s="7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5"/>
      <c r="B152" s="7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.75">
      <c r="A153" s="5"/>
      <c r="B153" s="7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.75">
      <c r="A154" s="5"/>
      <c r="B154" s="7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.75">
      <c r="A155" s="5"/>
      <c r="B155" s="7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.75">
      <c r="A156" s="5"/>
      <c r="B156" s="7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.75">
      <c r="A157" s="5"/>
      <c r="B157" s="7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5"/>
      <c r="B158" s="7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5"/>
      <c r="B159" s="7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.75">
      <c r="A160" s="5"/>
      <c r="B160" s="7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.75">
      <c r="A161" s="5"/>
      <c r="B161" s="7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5"/>
      <c r="B162" s="7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5"/>
      <c r="B163" s="7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5"/>
      <c r="B164" s="7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5"/>
      <c r="B165" s="7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5"/>
      <c r="B166" s="7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.75">
      <c r="A167" s="5"/>
      <c r="B167" s="7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.75">
      <c r="A168" s="5"/>
      <c r="B168" s="7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5"/>
      <c r="B169" s="7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>
      <c r="A170" s="5"/>
      <c r="B170" s="7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>
      <c r="A171" s="5"/>
      <c r="B171" s="7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.75">
      <c r="A172" s="5"/>
      <c r="B172" s="7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.75">
      <c r="A173" s="5"/>
      <c r="B173" s="7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.75">
      <c r="A174" s="5"/>
      <c r="B174" s="7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.75">
      <c r="A175" s="5"/>
      <c r="B175" s="73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.75">
      <c r="A176" s="5"/>
      <c r="B176" s="73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5"/>
      <c r="B177" s="7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</sheetData>
  <mergeCells count="3">
    <mergeCell ref="A10:G10"/>
    <mergeCell ref="F11:H11"/>
    <mergeCell ref="I11:J1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4">
      <selection activeCell="H11" sqref="H11:H12"/>
    </sheetView>
  </sheetViews>
  <sheetFormatPr defaultColWidth="9.00390625" defaultRowHeight="12.75"/>
  <cols>
    <col min="1" max="1" width="3.875" style="0" customWidth="1"/>
    <col min="2" max="2" width="36.75390625" style="0" customWidth="1"/>
    <col min="3" max="3" width="5.625" style="0" customWidth="1"/>
    <col min="4" max="4" width="11.875" style="0" customWidth="1"/>
    <col min="5" max="5" width="6.125" style="0" customWidth="1"/>
    <col min="6" max="6" width="9.375" style="0" customWidth="1"/>
    <col min="7" max="7" width="9.75390625" style="0" customWidth="1"/>
    <col min="8" max="8" width="10.25390625" style="0" customWidth="1"/>
    <col min="9" max="9" width="7.875" style="0" customWidth="1"/>
    <col min="10" max="10" width="10.75390625" style="0" customWidth="1"/>
    <col min="12" max="12" width="10.0039062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83" t="s">
        <v>104</v>
      </c>
      <c r="K1" s="6"/>
      <c r="L1" s="5"/>
      <c r="M1" s="5"/>
    </row>
    <row r="2" spans="1:13" ht="12.75">
      <c r="A2" s="5"/>
      <c r="B2" s="5"/>
      <c r="C2" s="5"/>
      <c r="D2" s="1" t="s">
        <v>105</v>
      </c>
      <c r="E2" s="5"/>
      <c r="F2" s="5"/>
      <c r="G2" s="5"/>
      <c r="H2" s="5"/>
      <c r="I2" s="5"/>
      <c r="J2" s="5"/>
      <c r="K2" s="6"/>
      <c r="L2" s="5"/>
      <c r="M2" s="5"/>
    </row>
    <row r="3" spans="1:13" ht="12.75">
      <c r="A3" s="5"/>
      <c r="B3" s="1"/>
      <c r="C3" s="5"/>
      <c r="D3" s="40" t="s">
        <v>106</v>
      </c>
      <c r="E3" s="5"/>
      <c r="F3" s="5"/>
      <c r="G3" s="40"/>
      <c r="H3" s="5"/>
      <c r="I3" s="5"/>
      <c r="J3" s="5"/>
      <c r="K3" s="6"/>
      <c r="L3" s="5"/>
      <c r="M3" s="5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</row>
    <row r="5" spans="1:13" ht="51">
      <c r="A5" s="12" t="s">
        <v>3</v>
      </c>
      <c r="B5" s="12" t="s">
        <v>4</v>
      </c>
      <c r="C5" s="12" t="s">
        <v>56</v>
      </c>
      <c r="D5" s="41" t="s">
        <v>57</v>
      </c>
      <c r="E5" s="12" t="s">
        <v>7</v>
      </c>
      <c r="F5" s="12" t="s">
        <v>75</v>
      </c>
      <c r="G5" s="12" t="s">
        <v>109</v>
      </c>
      <c r="H5" s="12" t="s">
        <v>110</v>
      </c>
      <c r="I5" s="12" t="s">
        <v>58</v>
      </c>
      <c r="J5" s="12" t="s">
        <v>12</v>
      </c>
      <c r="K5" s="12" t="s">
        <v>51</v>
      </c>
      <c r="L5" s="12" t="s">
        <v>52</v>
      </c>
      <c r="M5" s="5"/>
    </row>
    <row r="6" spans="1:13" ht="305.25" customHeight="1">
      <c r="A6" s="7" t="s">
        <v>13</v>
      </c>
      <c r="B6" s="84" t="s">
        <v>108</v>
      </c>
      <c r="C6" s="7" t="s">
        <v>26</v>
      </c>
      <c r="D6" s="7"/>
      <c r="E6" s="7">
        <v>4</v>
      </c>
      <c r="F6" s="43"/>
      <c r="G6" s="43">
        <f>F6*I6+F6</f>
        <v>0</v>
      </c>
      <c r="H6" s="43">
        <f>F6*E6</f>
        <v>0</v>
      </c>
      <c r="I6" s="44"/>
      <c r="J6" s="43">
        <f>H6*I6+H6</f>
        <v>0</v>
      </c>
      <c r="K6" s="7" t="s">
        <v>27</v>
      </c>
      <c r="L6" s="14"/>
      <c r="M6" s="5"/>
    </row>
    <row r="7" spans="1:13" ht="12.75">
      <c r="A7" s="233" t="s">
        <v>128</v>
      </c>
      <c r="B7" s="234"/>
      <c r="C7" s="234"/>
      <c r="D7" s="234"/>
      <c r="E7" s="234"/>
      <c r="F7" s="234"/>
      <c r="G7" s="235"/>
      <c r="H7" s="88">
        <f>SUM(H6)</f>
        <v>0</v>
      </c>
      <c r="I7" s="88"/>
      <c r="J7" s="88">
        <f>SUM(J6)</f>
        <v>0</v>
      </c>
      <c r="K7" s="6"/>
      <c r="L7" s="5"/>
      <c r="M7" s="5"/>
    </row>
    <row r="8" spans="1:13" ht="12.75">
      <c r="A8" s="40"/>
      <c r="B8" s="70" t="s">
        <v>107</v>
      </c>
      <c r="C8" s="40"/>
      <c r="D8" s="40"/>
      <c r="E8" s="40"/>
      <c r="F8" s="50" t="s">
        <v>85</v>
      </c>
      <c r="G8" s="85"/>
      <c r="H8" s="86"/>
      <c r="I8" s="38">
        <f>J7-H7</f>
        <v>0</v>
      </c>
      <c r="J8" s="53"/>
      <c r="K8" s="6"/>
      <c r="L8" s="5"/>
      <c r="M8" s="5"/>
    </row>
    <row r="9" spans="1:13" ht="12.75">
      <c r="A9" s="5"/>
      <c r="B9" s="5"/>
      <c r="C9" s="5"/>
      <c r="D9" s="5"/>
      <c r="E9" s="5"/>
      <c r="F9" s="5"/>
      <c r="G9" s="8"/>
      <c r="H9" s="8"/>
      <c r="I9" s="87"/>
      <c r="J9" s="5"/>
      <c r="K9" s="6"/>
      <c r="L9" s="5"/>
      <c r="M9" s="5"/>
    </row>
    <row r="10" spans="1:13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ht="12.75">
      <c r="H11" s="9" t="s">
        <v>49</v>
      </c>
    </row>
    <row r="12" ht="12.75">
      <c r="H12" s="9" t="s">
        <v>50</v>
      </c>
    </row>
  </sheetData>
  <mergeCells count="1">
    <mergeCell ref="A7:G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7">
      <selection activeCell="I18" sqref="I18:I19"/>
    </sheetView>
  </sheetViews>
  <sheetFormatPr defaultColWidth="9.00390625" defaultRowHeight="12.75"/>
  <cols>
    <col min="1" max="1" width="4.00390625" style="0" customWidth="1"/>
    <col min="2" max="2" width="35.75390625" style="0" customWidth="1"/>
    <col min="3" max="3" width="10.125" style="0" customWidth="1"/>
    <col min="4" max="4" width="5.125" style="0" customWidth="1"/>
    <col min="5" max="5" width="6.00390625" style="0" customWidth="1"/>
    <col min="6" max="6" width="9.875" style="0" customWidth="1"/>
    <col min="7" max="7" width="6.00390625" style="0" customWidth="1"/>
    <col min="8" max="8" width="10.375" style="0" customWidth="1"/>
    <col min="9" max="10" width="11.125" style="0" customWidth="1"/>
    <col min="12" max="12" width="9.75390625" style="0" customWidth="1"/>
  </cols>
  <sheetData>
    <row r="1" spans="1:13" ht="12.75">
      <c r="A1" s="93"/>
      <c r="B1" s="93"/>
      <c r="C1" s="93"/>
      <c r="D1" s="93"/>
      <c r="E1" s="93"/>
      <c r="F1" s="93"/>
      <c r="G1" s="93"/>
      <c r="H1" s="93"/>
      <c r="I1" s="93"/>
      <c r="J1" s="93" t="s">
        <v>133</v>
      </c>
      <c r="K1" s="93"/>
      <c r="L1" s="5"/>
      <c r="M1" s="5"/>
    </row>
    <row r="2" spans="1:13" ht="12.75">
      <c r="A2" s="93"/>
      <c r="C2" s="94" t="s">
        <v>132</v>
      </c>
      <c r="D2" s="93"/>
      <c r="E2" s="93"/>
      <c r="F2" s="93"/>
      <c r="G2" s="95"/>
      <c r="H2" s="93"/>
      <c r="I2" s="93"/>
      <c r="L2" s="5"/>
      <c r="M2" s="5"/>
    </row>
    <row r="3" spans="1:13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5"/>
      <c r="M3" s="5"/>
    </row>
    <row r="4" spans="1:13" ht="51">
      <c r="A4" s="89" t="s">
        <v>111</v>
      </c>
      <c r="B4" s="90" t="s">
        <v>112</v>
      </c>
      <c r="C4" s="90" t="s">
        <v>113</v>
      </c>
      <c r="D4" s="89" t="s">
        <v>114</v>
      </c>
      <c r="E4" s="89" t="s">
        <v>7</v>
      </c>
      <c r="F4" s="90" t="s">
        <v>75</v>
      </c>
      <c r="G4" s="90" t="s">
        <v>115</v>
      </c>
      <c r="H4" s="90" t="s">
        <v>109</v>
      </c>
      <c r="I4" s="90" t="s">
        <v>11</v>
      </c>
      <c r="J4" s="90" t="s">
        <v>12</v>
      </c>
      <c r="K4" s="96" t="s">
        <v>51</v>
      </c>
      <c r="L4" s="96" t="s">
        <v>52</v>
      </c>
      <c r="M4" s="5"/>
    </row>
    <row r="5" spans="1:13" ht="30" customHeight="1">
      <c r="A5" s="89" t="s">
        <v>13</v>
      </c>
      <c r="B5" s="201" t="s">
        <v>116</v>
      </c>
      <c r="C5" s="98"/>
      <c r="D5" s="99" t="s">
        <v>117</v>
      </c>
      <c r="E5" s="100">
        <v>18</v>
      </c>
      <c r="F5" s="107"/>
      <c r="G5" s="101"/>
      <c r="H5" s="107">
        <f>F5*G5+F5</f>
        <v>0</v>
      </c>
      <c r="I5" s="109">
        <f>F5*E5</f>
        <v>0</v>
      </c>
      <c r="J5" s="110">
        <f>I5*G5+I5</f>
        <v>0</v>
      </c>
      <c r="K5" s="96" t="s">
        <v>118</v>
      </c>
      <c r="L5" s="91"/>
      <c r="M5" s="5"/>
    </row>
    <row r="6" spans="1:13" ht="43.5" customHeight="1">
      <c r="A6" s="89" t="s">
        <v>14</v>
      </c>
      <c r="B6" s="201" t="s">
        <v>119</v>
      </c>
      <c r="C6" s="98"/>
      <c r="D6" s="99" t="s">
        <v>26</v>
      </c>
      <c r="E6" s="100">
        <v>1</v>
      </c>
      <c r="F6" s="108"/>
      <c r="G6" s="101"/>
      <c r="H6" s="107">
        <f aca="true" t="shared" si="0" ref="H6:H12">F6*G6+F6</f>
        <v>0</v>
      </c>
      <c r="I6" s="109">
        <f aca="true" t="shared" si="1" ref="I6:I12">F6*E6</f>
        <v>0</v>
      </c>
      <c r="J6" s="110">
        <f aca="true" t="shared" si="2" ref="J6:J12">I6*G6+I6</f>
        <v>0</v>
      </c>
      <c r="K6" s="96" t="s">
        <v>118</v>
      </c>
      <c r="L6" s="91"/>
      <c r="M6" s="5"/>
    </row>
    <row r="7" spans="1:13" ht="42.75" customHeight="1">
      <c r="A7" s="89" t="s">
        <v>15</v>
      </c>
      <c r="B7" s="201" t="s">
        <v>120</v>
      </c>
      <c r="C7" s="98"/>
      <c r="D7" s="99" t="s">
        <v>121</v>
      </c>
      <c r="E7" s="100">
        <v>12</v>
      </c>
      <c r="F7" s="107"/>
      <c r="G7" s="101"/>
      <c r="H7" s="107">
        <f t="shared" si="0"/>
        <v>0</v>
      </c>
      <c r="I7" s="109">
        <f t="shared" si="1"/>
        <v>0</v>
      </c>
      <c r="J7" s="110">
        <f t="shared" si="2"/>
        <v>0</v>
      </c>
      <c r="K7" s="96" t="s">
        <v>118</v>
      </c>
      <c r="L7" s="91"/>
      <c r="M7" s="5"/>
    </row>
    <row r="8" spans="1:13" ht="31.5" customHeight="1">
      <c r="A8" s="89" t="s">
        <v>16</v>
      </c>
      <c r="B8" s="201" t="s">
        <v>122</v>
      </c>
      <c r="C8" s="98"/>
      <c r="D8" s="99" t="s">
        <v>117</v>
      </c>
      <c r="E8" s="100">
        <v>9</v>
      </c>
      <c r="F8" s="107"/>
      <c r="G8" s="101"/>
      <c r="H8" s="107">
        <f t="shared" si="0"/>
        <v>0</v>
      </c>
      <c r="I8" s="109">
        <f t="shared" si="1"/>
        <v>0</v>
      </c>
      <c r="J8" s="110">
        <f t="shared" si="2"/>
        <v>0</v>
      </c>
      <c r="K8" s="102" t="s">
        <v>123</v>
      </c>
      <c r="L8" s="91"/>
      <c r="M8" s="5"/>
    </row>
    <row r="9" spans="1:13" ht="42.75" customHeight="1">
      <c r="A9" s="89" t="s">
        <v>17</v>
      </c>
      <c r="B9" s="201" t="s">
        <v>124</v>
      </c>
      <c r="C9" s="98"/>
      <c r="D9" s="99" t="s">
        <v>117</v>
      </c>
      <c r="E9" s="100">
        <v>15</v>
      </c>
      <c r="F9" s="107"/>
      <c r="G9" s="101"/>
      <c r="H9" s="107">
        <f t="shared" si="0"/>
        <v>0</v>
      </c>
      <c r="I9" s="109">
        <f t="shared" si="1"/>
        <v>0</v>
      </c>
      <c r="J9" s="110">
        <f t="shared" si="2"/>
        <v>0</v>
      </c>
      <c r="K9" s="102" t="s">
        <v>123</v>
      </c>
      <c r="L9" s="91"/>
      <c r="M9" s="5"/>
    </row>
    <row r="10" spans="1:13" ht="40.5" customHeight="1">
      <c r="A10" s="89" t="s">
        <v>18</v>
      </c>
      <c r="B10" s="201" t="s">
        <v>125</v>
      </c>
      <c r="C10" s="98"/>
      <c r="D10" s="99" t="s">
        <v>26</v>
      </c>
      <c r="E10" s="100">
        <v>11</v>
      </c>
      <c r="F10" s="107"/>
      <c r="G10" s="101"/>
      <c r="H10" s="107">
        <f t="shared" si="0"/>
        <v>0</v>
      </c>
      <c r="I10" s="109">
        <f t="shared" si="1"/>
        <v>0</v>
      </c>
      <c r="J10" s="110">
        <f t="shared" si="2"/>
        <v>0</v>
      </c>
      <c r="K10" s="102" t="s">
        <v>123</v>
      </c>
      <c r="L10" s="91"/>
      <c r="M10" s="5"/>
    </row>
    <row r="11" spans="1:13" ht="31.5" customHeight="1">
      <c r="A11" s="126" t="s">
        <v>19</v>
      </c>
      <c r="B11" s="202" t="s">
        <v>126</v>
      </c>
      <c r="C11" s="121"/>
      <c r="D11" s="122" t="s">
        <v>117</v>
      </c>
      <c r="E11" s="140">
        <v>10</v>
      </c>
      <c r="F11" s="123"/>
      <c r="G11" s="124"/>
      <c r="H11" s="107">
        <f t="shared" si="0"/>
        <v>0</v>
      </c>
      <c r="I11" s="109">
        <f t="shared" si="1"/>
        <v>0</v>
      </c>
      <c r="J11" s="110">
        <f t="shared" si="2"/>
        <v>0</v>
      </c>
      <c r="K11" s="102" t="s">
        <v>123</v>
      </c>
      <c r="L11" s="91"/>
      <c r="M11" s="5"/>
    </row>
    <row r="12" spans="1:13" ht="30" customHeight="1">
      <c r="A12" s="132" t="s">
        <v>20</v>
      </c>
      <c r="B12" s="203" t="s">
        <v>127</v>
      </c>
      <c r="C12" s="134"/>
      <c r="D12" s="135" t="s">
        <v>117</v>
      </c>
      <c r="E12" s="141">
        <v>10</v>
      </c>
      <c r="F12" s="136"/>
      <c r="G12" s="137"/>
      <c r="H12" s="107">
        <f t="shared" si="0"/>
        <v>0</v>
      </c>
      <c r="I12" s="109">
        <f t="shared" si="1"/>
        <v>0</v>
      </c>
      <c r="J12" s="110">
        <f t="shared" si="2"/>
        <v>0</v>
      </c>
      <c r="K12" s="102" t="s">
        <v>123</v>
      </c>
      <c r="L12" s="91"/>
      <c r="M12" s="5"/>
    </row>
    <row r="13" spans="1:13" ht="15.75" customHeight="1">
      <c r="A13" s="127"/>
      <c r="B13" s="204"/>
      <c r="C13" s="128"/>
      <c r="D13" s="128"/>
      <c r="E13" s="128"/>
      <c r="F13" s="129"/>
      <c r="G13" s="130"/>
      <c r="H13" s="138" t="s">
        <v>128</v>
      </c>
      <c r="I13" s="111">
        <f>SUM(I5:I12)</f>
        <v>0</v>
      </c>
      <c r="J13" s="111">
        <f>SUM(J5:J12)</f>
        <v>0</v>
      </c>
      <c r="K13" s="93"/>
      <c r="L13" s="5"/>
      <c r="M13" s="5"/>
    </row>
    <row r="14" spans="1:13" ht="17.25" customHeight="1">
      <c r="A14" s="131"/>
      <c r="B14" s="205"/>
      <c r="C14" s="128"/>
      <c r="D14" s="128"/>
      <c r="E14" s="128"/>
      <c r="F14" s="129"/>
      <c r="G14" s="128"/>
      <c r="H14" s="142" t="s">
        <v>129</v>
      </c>
      <c r="I14" s="112">
        <f>J13-I13</f>
        <v>0</v>
      </c>
      <c r="J14" s="103"/>
      <c r="K14" s="93"/>
      <c r="L14" s="5"/>
      <c r="M14" s="5"/>
    </row>
    <row r="15" spans="1:13" ht="12.75">
      <c r="A15" s="93"/>
      <c r="B15" s="206" t="s">
        <v>130</v>
      </c>
      <c r="C15" s="93"/>
      <c r="D15" s="93"/>
      <c r="E15" s="93"/>
      <c r="F15" s="93"/>
      <c r="G15" s="93"/>
      <c r="H15" s="93"/>
      <c r="I15" s="93"/>
      <c r="J15" s="93"/>
      <c r="K15" s="93"/>
      <c r="L15" s="5"/>
      <c r="M15" s="5"/>
    </row>
    <row r="16" spans="1:13" ht="12.75">
      <c r="A16" s="5"/>
      <c r="B16" s="207" t="s">
        <v>131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3:13" ht="12.75">
      <c r="C17" s="113"/>
      <c r="D17" s="105"/>
      <c r="E17" s="105"/>
      <c r="F17" s="106"/>
      <c r="G17" s="105"/>
      <c r="H17" s="105"/>
      <c r="I17" s="5"/>
      <c r="K17" s="5"/>
      <c r="L17" s="5"/>
      <c r="M17" s="5"/>
    </row>
    <row r="18" spans="3:13" ht="12.75">
      <c r="C18" s="73"/>
      <c r="D18" s="5"/>
      <c r="E18" s="5"/>
      <c r="F18" s="5"/>
      <c r="G18" s="5"/>
      <c r="H18" s="5"/>
      <c r="I18" s="9" t="s">
        <v>49</v>
      </c>
      <c r="K18" s="5"/>
      <c r="L18" s="5"/>
      <c r="M18" s="5"/>
    </row>
    <row r="19" spans="1:13" ht="12.75">
      <c r="A19" s="5"/>
      <c r="B19" s="5"/>
      <c r="C19" s="5"/>
      <c r="D19" s="5"/>
      <c r="E19" s="5"/>
      <c r="F19" s="5"/>
      <c r="G19" s="5"/>
      <c r="H19" s="5"/>
      <c r="I19" s="9" t="s">
        <v>50</v>
      </c>
      <c r="J19" s="5"/>
      <c r="K19" s="5"/>
      <c r="L19" s="5"/>
      <c r="M19" s="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7">
      <selection activeCell="G25" sqref="G25"/>
    </sheetView>
  </sheetViews>
  <sheetFormatPr defaultColWidth="9.00390625" defaultRowHeight="12.75"/>
  <cols>
    <col min="1" max="1" width="4.125" style="0" customWidth="1"/>
    <col min="2" max="2" width="37.125" style="0" customWidth="1"/>
    <col min="3" max="3" width="10.125" style="0" customWidth="1"/>
    <col min="4" max="4" width="5.375" style="0" customWidth="1"/>
    <col min="5" max="5" width="5.625" style="0" customWidth="1"/>
    <col min="6" max="6" width="9.75390625" style="0" customWidth="1"/>
    <col min="7" max="7" width="6.125" style="0" customWidth="1"/>
    <col min="8" max="8" width="10.75390625" style="0" customWidth="1"/>
    <col min="9" max="9" width="11.625" style="0" customWidth="1"/>
    <col min="10" max="10" width="12.00390625" style="0" customWidth="1"/>
    <col min="11" max="11" width="9.375" style="0" customWidth="1"/>
    <col min="12" max="12" width="9.625" style="0" customWidth="1"/>
    <col min="13" max="13" width="9.0039062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 t="s">
        <v>142</v>
      </c>
      <c r="L1" s="5"/>
      <c r="M1" s="5"/>
    </row>
    <row r="2" spans="1:13" ht="12.75">
      <c r="A2" s="114"/>
      <c r="C2" s="94" t="s">
        <v>143</v>
      </c>
      <c r="D2" s="115"/>
      <c r="E2" s="115"/>
      <c r="F2" s="115"/>
      <c r="G2" s="115"/>
      <c r="H2" s="115"/>
      <c r="I2" s="115"/>
      <c r="J2" s="115"/>
      <c r="K2" s="93"/>
      <c r="L2" s="93"/>
      <c r="M2" s="93"/>
    </row>
    <row r="3" spans="1:13" ht="12.75">
      <c r="A3" s="114"/>
      <c r="B3" s="94"/>
      <c r="C3" s="94"/>
      <c r="D3" s="115"/>
      <c r="E3" s="115"/>
      <c r="F3" s="115"/>
      <c r="G3" s="115"/>
      <c r="H3" s="115"/>
      <c r="I3" s="115"/>
      <c r="J3" s="115"/>
      <c r="K3" s="93"/>
      <c r="L3" s="93"/>
      <c r="M3" s="93"/>
    </row>
    <row r="4" spans="1:13" ht="51">
      <c r="A4" s="89" t="s">
        <v>111</v>
      </c>
      <c r="B4" s="89" t="s">
        <v>112</v>
      </c>
      <c r="C4" s="90" t="s">
        <v>113</v>
      </c>
      <c r="D4" s="89" t="s">
        <v>114</v>
      </c>
      <c r="E4" s="89" t="s">
        <v>7</v>
      </c>
      <c r="F4" s="90" t="s">
        <v>75</v>
      </c>
      <c r="G4" s="90" t="s">
        <v>115</v>
      </c>
      <c r="H4" s="90" t="s">
        <v>10</v>
      </c>
      <c r="I4" s="90" t="s">
        <v>110</v>
      </c>
      <c r="J4" s="90" t="s">
        <v>12</v>
      </c>
      <c r="K4" s="96" t="s">
        <v>51</v>
      </c>
      <c r="L4" s="96" t="s">
        <v>52</v>
      </c>
      <c r="M4" s="93"/>
    </row>
    <row r="5" spans="1:13" ht="31.5" customHeight="1">
      <c r="A5" s="89" t="s">
        <v>13</v>
      </c>
      <c r="B5" s="97" t="s">
        <v>134</v>
      </c>
      <c r="C5" s="98"/>
      <c r="D5" s="99" t="s">
        <v>117</v>
      </c>
      <c r="E5" s="99">
        <v>5</v>
      </c>
      <c r="F5" s="107"/>
      <c r="G5" s="101"/>
      <c r="H5" s="107">
        <f>F5*G5+F5</f>
        <v>0</v>
      </c>
      <c r="I5" s="118">
        <f>F5*E5</f>
        <v>0</v>
      </c>
      <c r="J5" s="119">
        <f>I5*G5+I5</f>
        <v>0</v>
      </c>
      <c r="K5" s="96" t="s">
        <v>118</v>
      </c>
      <c r="L5" s="116"/>
      <c r="M5" s="93"/>
    </row>
    <row r="6" spans="1:13" ht="47.25" customHeight="1">
      <c r="A6" s="89" t="s">
        <v>14</v>
      </c>
      <c r="B6" s="97" t="s">
        <v>135</v>
      </c>
      <c r="C6" s="98"/>
      <c r="D6" s="99" t="s">
        <v>121</v>
      </c>
      <c r="E6" s="99">
        <v>8</v>
      </c>
      <c r="F6" s="107"/>
      <c r="G6" s="101"/>
      <c r="H6" s="107">
        <f aca="true" t="shared" si="0" ref="H6:H12">F6*G6+F6</f>
        <v>0</v>
      </c>
      <c r="I6" s="118">
        <f aca="true" t="shared" si="1" ref="I6:I12">F6*E6</f>
        <v>0</v>
      </c>
      <c r="J6" s="119">
        <f aca="true" t="shared" si="2" ref="J6:J12">I6*G6+I6</f>
        <v>0</v>
      </c>
      <c r="K6" s="96" t="s">
        <v>118</v>
      </c>
      <c r="L6" s="116"/>
      <c r="M6" s="93"/>
    </row>
    <row r="7" spans="1:13" ht="36.75" customHeight="1">
      <c r="A7" s="89" t="s">
        <v>15</v>
      </c>
      <c r="B7" s="97" t="s">
        <v>136</v>
      </c>
      <c r="C7" s="98"/>
      <c r="D7" s="99" t="s">
        <v>117</v>
      </c>
      <c r="E7" s="99">
        <v>5</v>
      </c>
      <c r="F7" s="107"/>
      <c r="G7" s="101"/>
      <c r="H7" s="107">
        <f t="shared" si="0"/>
        <v>0</v>
      </c>
      <c r="I7" s="118">
        <f t="shared" si="1"/>
        <v>0</v>
      </c>
      <c r="J7" s="119">
        <f t="shared" si="2"/>
        <v>0</v>
      </c>
      <c r="K7" s="96" t="s">
        <v>118</v>
      </c>
      <c r="L7" s="116"/>
      <c r="M7" s="93"/>
    </row>
    <row r="8" spans="1:13" ht="42" customHeight="1">
      <c r="A8" s="89" t="s">
        <v>16</v>
      </c>
      <c r="B8" s="97" t="s">
        <v>124</v>
      </c>
      <c r="C8" s="98"/>
      <c r="D8" s="99" t="s">
        <v>117</v>
      </c>
      <c r="E8" s="99">
        <v>8</v>
      </c>
      <c r="F8" s="107"/>
      <c r="G8" s="101"/>
      <c r="H8" s="107">
        <f t="shared" si="0"/>
        <v>0</v>
      </c>
      <c r="I8" s="118">
        <f t="shared" si="1"/>
        <v>0</v>
      </c>
      <c r="J8" s="119">
        <f t="shared" si="2"/>
        <v>0</v>
      </c>
      <c r="K8" s="102" t="s">
        <v>123</v>
      </c>
      <c r="L8" s="116"/>
      <c r="M8" s="93"/>
    </row>
    <row r="9" spans="1:13" ht="32.25" customHeight="1">
      <c r="A9" s="89" t="s">
        <v>17</v>
      </c>
      <c r="B9" s="117" t="s">
        <v>137</v>
      </c>
      <c r="C9" s="98"/>
      <c r="D9" s="99" t="s">
        <v>117</v>
      </c>
      <c r="E9" s="99">
        <v>5</v>
      </c>
      <c r="F9" s="107"/>
      <c r="G9" s="101"/>
      <c r="H9" s="107">
        <f t="shared" si="0"/>
        <v>0</v>
      </c>
      <c r="I9" s="118">
        <f t="shared" si="1"/>
        <v>0</v>
      </c>
      <c r="J9" s="119">
        <f t="shared" si="2"/>
        <v>0</v>
      </c>
      <c r="K9" s="96" t="s">
        <v>118</v>
      </c>
      <c r="L9" s="116"/>
      <c r="M9" s="93"/>
    </row>
    <row r="10" spans="1:13" ht="35.25" customHeight="1">
      <c r="A10" s="89">
        <v>6</v>
      </c>
      <c r="B10" s="97" t="s">
        <v>138</v>
      </c>
      <c r="C10" s="98"/>
      <c r="D10" s="99" t="s">
        <v>117</v>
      </c>
      <c r="E10" s="99">
        <v>5</v>
      </c>
      <c r="F10" s="107"/>
      <c r="G10" s="101"/>
      <c r="H10" s="107">
        <f t="shared" si="0"/>
        <v>0</v>
      </c>
      <c r="I10" s="118">
        <f t="shared" si="1"/>
        <v>0</v>
      </c>
      <c r="J10" s="119">
        <f t="shared" si="2"/>
        <v>0</v>
      </c>
      <c r="K10" s="96" t="s">
        <v>118</v>
      </c>
      <c r="L10" s="116"/>
      <c r="M10" s="93"/>
    </row>
    <row r="11" spans="1:13" ht="31.5" customHeight="1">
      <c r="A11" s="126">
        <v>7</v>
      </c>
      <c r="B11" s="120" t="s">
        <v>139</v>
      </c>
      <c r="C11" s="121"/>
      <c r="D11" s="122" t="s">
        <v>117</v>
      </c>
      <c r="E11" s="122">
        <v>8</v>
      </c>
      <c r="F11" s="123"/>
      <c r="G11" s="124"/>
      <c r="H11" s="107">
        <f t="shared" si="0"/>
        <v>0</v>
      </c>
      <c r="I11" s="118">
        <f t="shared" si="1"/>
        <v>0</v>
      </c>
      <c r="J11" s="119">
        <f t="shared" si="2"/>
        <v>0</v>
      </c>
      <c r="K11" s="96" t="s">
        <v>118</v>
      </c>
      <c r="L11" s="116"/>
      <c r="M11" s="93"/>
    </row>
    <row r="12" spans="1:13" ht="23.25" customHeight="1">
      <c r="A12" s="132">
        <v>8</v>
      </c>
      <c r="B12" s="133" t="s">
        <v>140</v>
      </c>
      <c r="C12" s="134"/>
      <c r="D12" s="135" t="s">
        <v>117</v>
      </c>
      <c r="E12" s="135">
        <v>40</v>
      </c>
      <c r="F12" s="136"/>
      <c r="G12" s="137"/>
      <c r="H12" s="107">
        <f t="shared" si="0"/>
        <v>0</v>
      </c>
      <c r="I12" s="118">
        <f t="shared" si="1"/>
        <v>0</v>
      </c>
      <c r="J12" s="119">
        <f t="shared" si="2"/>
        <v>0</v>
      </c>
      <c r="K12" s="96" t="s">
        <v>118</v>
      </c>
      <c r="L12" s="116"/>
      <c r="M12" s="93"/>
    </row>
    <row r="13" spans="1:13" ht="15.75" customHeight="1">
      <c r="A13" s="127"/>
      <c r="B13" s="3"/>
      <c r="C13" s="128"/>
      <c r="D13" s="128"/>
      <c r="E13" s="128"/>
      <c r="F13" s="129"/>
      <c r="G13" s="130"/>
      <c r="H13" s="138" t="s">
        <v>128</v>
      </c>
      <c r="I13" s="112">
        <f>SUM(I5:I12)</f>
        <v>0</v>
      </c>
      <c r="J13" s="112">
        <f>SUM(J5:J12)</f>
        <v>0</v>
      </c>
      <c r="K13" s="93"/>
      <c r="L13" s="93"/>
      <c r="M13" s="93"/>
    </row>
    <row r="14" spans="1:13" ht="15" customHeight="1">
      <c r="A14" s="131"/>
      <c r="B14" s="128"/>
      <c r="C14" s="128"/>
      <c r="D14" s="128"/>
      <c r="E14" s="128"/>
      <c r="F14" s="129"/>
      <c r="G14" s="130"/>
      <c r="H14" s="139" t="s">
        <v>129</v>
      </c>
      <c r="I14" s="112">
        <f>J13-I13</f>
        <v>0</v>
      </c>
      <c r="J14" s="104"/>
      <c r="K14" s="93"/>
      <c r="L14" s="93"/>
      <c r="M14" s="93"/>
    </row>
    <row r="15" spans="1:13" ht="12.7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6" spans="1:13" ht="12.75">
      <c r="A16" s="92" t="s">
        <v>141</v>
      </c>
      <c r="C16" s="105"/>
      <c r="D16" s="105"/>
      <c r="E16" s="105"/>
      <c r="F16" s="105"/>
      <c r="G16" s="106"/>
      <c r="H16" s="105"/>
      <c r="I16" s="93"/>
      <c r="J16" s="93"/>
      <c r="K16" s="93"/>
      <c r="L16" s="93"/>
      <c r="M16" s="93"/>
    </row>
    <row r="17" spans="1:13" ht="12.7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</row>
    <row r="18" spans="1:13" ht="12.75">
      <c r="A18" s="5"/>
      <c r="B18" s="5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 ht="12.75">
      <c r="A19" s="5"/>
      <c r="B19" s="5"/>
      <c r="C19" s="5"/>
      <c r="D19" s="5"/>
      <c r="E19" s="5"/>
      <c r="F19" s="5"/>
      <c r="G19" s="5"/>
      <c r="H19" s="9" t="s">
        <v>49</v>
      </c>
      <c r="I19" s="5"/>
      <c r="J19" s="5"/>
      <c r="K19" s="5"/>
      <c r="L19" s="5"/>
      <c r="M19" s="5"/>
    </row>
    <row r="20" spans="1:13" ht="12.75">
      <c r="A20" s="5"/>
      <c r="B20" s="5"/>
      <c r="C20" s="5"/>
      <c r="D20" s="5"/>
      <c r="E20" s="5"/>
      <c r="F20" s="5"/>
      <c r="G20" s="5"/>
      <c r="H20" s="9" t="s">
        <v>50</v>
      </c>
      <c r="I20" s="5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I16" sqref="I16:I17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10.00390625" style="0" customWidth="1"/>
    <col min="4" max="5" width="5.375" style="0" customWidth="1"/>
    <col min="6" max="6" width="9.75390625" style="0" customWidth="1"/>
    <col min="7" max="7" width="6.125" style="0" customWidth="1"/>
    <col min="8" max="8" width="10.75390625" style="0" customWidth="1"/>
    <col min="9" max="9" width="12.125" style="0" customWidth="1"/>
    <col min="10" max="10" width="11.75390625" style="0" customWidth="1"/>
    <col min="11" max="11" width="9.625" style="0" customWidth="1"/>
    <col min="12" max="12" width="9.87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 t="s">
        <v>150</v>
      </c>
      <c r="L1" s="5"/>
      <c r="M1" s="5"/>
    </row>
    <row r="2" spans="1:13" ht="12.75">
      <c r="A2" s="114"/>
      <c r="B2" s="5"/>
      <c r="C2" s="94" t="s">
        <v>149</v>
      </c>
      <c r="D2" s="115"/>
      <c r="E2" s="115"/>
      <c r="F2" s="115"/>
      <c r="G2" s="115"/>
      <c r="H2" s="115"/>
      <c r="I2" s="115"/>
      <c r="J2" s="115"/>
      <c r="K2" s="93"/>
      <c r="L2" s="93"/>
      <c r="M2" s="5"/>
    </row>
    <row r="3" spans="1:13" ht="12.75">
      <c r="A3" s="114"/>
      <c r="B3" s="94"/>
      <c r="C3" s="94"/>
      <c r="D3" s="115"/>
      <c r="E3" s="115"/>
      <c r="F3" s="115"/>
      <c r="G3" s="115"/>
      <c r="H3" s="115"/>
      <c r="I3" s="115"/>
      <c r="J3" s="115"/>
      <c r="K3" s="93"/>
      <c r="L3" s="93"/>
      <c r="M3" s="5"/>
    </row>
    <row r="4" spans="1:13" ht="51">
      <c r="A4" s="89" t="s">
        <v>111</v>
      </c>
      <c r="B4" s="89" t="s">
        <v>112</v>
      </c>
      <c r="C4" s="90" t="s">
        <v>113</v>
      </c>
      <c r="D4" s="89" t="s">
        <v>114</v>
      </c>
      <c r="E4" s="89" t="s">
        <v>7</v>
      </c>
      <c r="F4" s="90" t="s">
        <v>75</v>
      </c>
      <c r="G4" s="90" t="s">
        <v>115</v>
      </c>
      <c r="H4" s="90" t="s">
        <v>109</v>
      </c>
      <c r="I4" s="90" t="s">
        <v>110</v>
      </c>
      <c r="J4" s="90" t="s">
        <v>78</v>
      </c>
      <c r="K4" s="96" t="s">
        <v>51</v>
      </c>
      <c r="L4" s="96" t="s">
        <v>52</v>
      </c>
      <c r="M4" s="5"/>
    </row>
    <row r="5" spans="1:13" ht="29.25" customHeight="1">
      <c r="A5" s="89" t="s">
        <v>13</v>
      </c>
      <c r="B5" s="97" t="s">
        <v>144</v>
      </c>
      <c r="C5" s="98"/>
      <c r="D5" s="99" t="s">
        <v>117</v>
      </c>
      <c r="E5" s="99">
        <v>1</v>
      </c>
      <c r="F5" s="107"/>
      <c r="G5" s="101"/>
      <c r="H5" s="107">
        <f>F5*G5+F5</f>
        <v>0</v>
      </c>
      <c r="I5" s="118">
        <f>F5*E5</f>
        <v>0</v>
      </c>
      <c r="J5" s="119">
        <f>I5*G5+I5</f>
        <v>0</v>
      </c>
      <c r="K5" s="96" t="s">
        <v>118</v>
      </c>
      <c r="L5" s="116"/>
      <c r="M5" s="5"/>
    </row>
    <row r="6" spans="1:13" ht="40.5" customHeight="1">
      <c r="A6" s="89" t="s">
        <v>14</v>
      </c>
      <c r="B6" s="97" t="s">
        <v>145</v>
      </c>
      <c r="C6" s="98"/>
      <c r="D6" s="99" t="s">
        <v>117</v>
      </c>
      <c r="E6" s="99">
        <v>1</v>
      </c>
      <c r="F6" s="107"/>
      <c r="G6" s="101"/>
      <c r="H6" s="107">
        <f>F6*G6+F6</f>
        <v>0</v>
      </c>
      <c r="I6" s="118">
        <f>F6*E6</f>
        <v>0</v>
      </c>
      <c r="J6" s="119">
        <f>I6*G6+I6</f>
        <v>0</v>
      </c>
      <c r="K6" s="96" t="s">
        <v>118</v>
      </c>
      <c r="L6" s="116"/>
      <c r="M6" s="5"/>
    </row>
    <row r="7" spans="1:13" ht="26.25" customHeight="1">
      <c r="A7" s="89" t="s">
        <v>15</v>
      </c>
      <c r="B7" s="97" t="s">
        <v>146</v>
      </c>
      <c r="C7" s="98"/>
      <c r="D7" s="99" t="s">
        <v>117</v>
      </c>
      <c r="E7" s="99">
        <v>1</v>
      </c>
      <c r="F7" s="107"/>
      <c r="G7" s="101"/>
      <c r="H7" s="107">
        <f>F7*G7+F7</f>
        <v>0</v>
      </c>
      <c r="I7" s="118">
        <f>F7*E7</f>
        <v>0</v>
      </c>
      <c r="J7" s="119">
        <f>I7*G7+I7</f>
        <v>0</v>
      </c>
      <c r="K7" s="96" t="s">
        <v>118</v>
      </c>
      <c r="L7" s="116"/>
      <c r="M7" s="5"/>
    </row>
    <row r="8" spans="1:13" ht="27" customHeight="1">
      <c r="A8" s="143" t="s">
        <v>16</v>
      </c>
      <c r="B8" s="144" t="s">
        <v>147</v>
      </c>
      <c r="C8" s="145"/>
      <c r="D8" s="146" t="s">
        <v>117</v>
      </c>
      <c r="E8" s="146">
        <v>2</v>
      </c>
      <c r="F8" s="150"/>
      <c r="G8" s="147"/>
      <c r="H8" s="107">
        <f>F8*G8+F8</f>
        <v>0</v>
      </c>
      <c r="I8" s="118">
        <f>F8*E8</f>
        <v>0</v>
      </c>
      <c r="J8" s="119">
        <f>I8*G8+I8</f>
        <v>0</v>
      </c>
      <c r="K8" s="102" t="s">
        <v>123</v>
      </c>
      <c r="L8" s="116"/>
      <c r="M8" s="5"/>
    </row>
    <row r="9" spans="1:13" ht="12.75">
      <c r="A9" s="127"/>
      <c r="B9" s="3"/>
      <c r="C9" s="128"/>
      <c r="D9" s="128"/>
      <c r="E9" s="128"/>
      <c r="F9" s="31"/>
      <c r="G9" s="151"/>
      <c r="H9" s="152" t="s">
        <v>128</v>
      </c>
      <c r="I9" s="112">
        <f>SUM(I5:I8)</f>
        <v>0</v>
      </c>
      <c r="J9" s="112">
        <f>SUM(J5:J8)</f>
        <v>0</v>
      </c>
      <c r="K9" s="93"/>
      <c r="L9" s="93"/>
      <c r="M9" s="5"/>
    </row>
    <row r="10" spans="1:13" ht="12.75">
      <c r="A10" s="131"/>
      <c r="B10" s="128"/>
      <c r="C10" s="128"/>
      <c r="D10" s="128"/>
      <c r="E10" s="128"/>
      <c r="F10" s="129"/>
      <c r="G10" s="129"/>
      <c r="H10" s="153" t="s">
        <v>129</v>
      </c>
      <c r="I10" s="154">
        <f>J9-I9</f>
        <v>0</v>
      </c>
      <c r="J10" s="129"/>
      <c r="K10" s="93"/>
      <c r="L10" s="93"/>
      <c r="M10" s="5"/>
    </row>
    <row r="11" spans="1:13" ht="12.7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5"/>
    </row>
    <row r="12" spans="1:13" ht="12.75">
      <c r="A12" s="92" t="s">
        <v>148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5"/>
    </row>
    <row r="13" spans="1:13" ht="12.75">
      <c r="A13" s="93"/>
      <c r="C13" s="105"/>
      <c r="D13" s="105"/>
      <c r="E13" s="105"/>
      <c r="F13" s="105"/>
      <c r="G13" s="106"/>
      <c r="H13" s="105"/>
      <c r="I13" s="93"/>
      <c r="J13" s="93"/>
      <c r="K13" s="93"/>
      <c r="L13" s="93"/>
      <c r="M13" s="5"/>
    </row>
    <row r="14" spans="1:13" ht="12.75">
      <c r="A14" s="93"/>
      <c r="B14" s="93"/>
      <c r="C14" s="93"/>
      <c r="D14" s="93"/>
      <c r="E14" s="93"/>
      <c r="F14" s="93"/>
      <c r="G14" s="93"/>
      <c r="H14" s="93"/>
      <c r="J14" s="93"/>
      <c r="K14" s="93"/>
      <c r="L14" s="93"/>
      <c r="M14" s="5"/>
    </row>
    <row r="15" spans="1:13" ht="12.75">
      <c r="A15" s="5"/>
      <c r="B15" s="5"/>
      <c r="C15" s="5"/>
      <c r="D15" s="5"/>
      <c r="E15" s="5"/>
      <c r="F15" s="5"/>
      <c r="G15" s="5"/>
      <c r="H15" s="5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9" t="s">
        <v>49</v>
      </c>
      <c r="J16" s="5"/>
      <c r="K16" s="5"/>
      <c r="L16" s="5"/>
      <c r="M16" s="5"/>
    </row>
    <row r="17" spans="1:13" ht="12.75">
      <c r="A17" s="5"/>
      <c r="B17" s="5"/>
      <c r="C17" s="5"/>
      <c r="D17" s="5"/>
      <c r="E17" s="5"/>
      <c r="F17" s="5"/>
      <c r="G17" s="5"/>
      <c r="H17" s="5"/>
      <c r="I17" s="9" t="s">
        <v>50</v>
      </c>
      <c r="J17" s="5"/>
      <c r="K17" s="5"/>
      <c r="L17" s="5"/>
      <c r="M17" s="5"/>
    </row>
    <row r="18" spans="1:13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21" ht="12.75">
      <c r="J21" s="3"/>
    </row>
    <row r="29" ht="12.75">
      <c r="H29" s="30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agnieszka.ciolczyk</cp:lastModifiedBy>
  <cp:lastPrinted>2015-02-16T08:45:26Z</cp:lastPrinted>
  <dcterms:created xsi:type="dcterms:W3CDTF">1997-02-26T13:46:56Z</dcterms:created>
  <dcterms:modified xsi:type="dcterms:W3CDTF">2015-02-16T08:45:32Z</dcterms:modified>
  <cp:category/>
  <cp:version/>
  <cp:contentType/>
  <cp:contentStatus/>
</cp:coreProperties>
</file>