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576" windowHeight="9012" tabRatio="959" firstSheet="7" activeTab="11"/>
  </bookViews>
  <sheets>
    <sheet name="1wózek na brudna bieliznę" sheetId="1" r:id="rId1"/>
    <sheet name="2balkoniki, ambowy, wóz inwali" sheetId="2" r:id="rId2"/>
    <sheet name="3wózek medyczny" sheetId="3" r:id="rId3"/>
    <sheet name="4łóżka szafki" sheetId="4" r:id="rId4"/>
    <sheet name="5stan. do pob.krwi i asysto" sheetId="5" r:id="rId5"/>
    <sheet name="6parawany" sheetId="6" r:id="rId6"/>
    <sheet name="7wózek na czystą pościel" sheetId="7" r:id="rId7"/>
    <sheet name="8 termometr, wanienka" sheetId="8" r:id="rId8"/>
    <sheet name="9 wózek do przewożenia chorych" sheetId="9" r:id="rId9"/>
    <sheet name="10 dozowniki , kosze" sheetId="10" r:id="rId10"/>
    <sheet name="11 chłodziarki, higrometr, term" sheetId="11" r:id="rId11"/>
    <sheet name="12 talerze" sheetId="12" r:id="rId12"/>
    <sheet name="13 poduszki" sheetId="13" r:id="rId13"/>
  </sheets>
  <definedNames>
    <definedName name="_xlnm.Print_Area" localSheetId="10">'11 chłodziarki, higrometr, term'!$A$1:$J$25</definedName>
    <definedName name="_xlnm.Print_Area" localSheetId="1">'2balkoniki, ambowy, wóz inwali'!$A$1:$J$19</definedName>
    <definedName name="_xlnm.Print_Area" localSheetId="2">'3wózek medyczny'!$A$1:$J$20</definedName>
    <definedName name="_xlnm.Print_Area" localSheetId="4">'5stan. do pob.krwi i asysto'!$A$1:$K$16</definedName>
    <definedName name="_xlnm.Print_Area" localSheetId="5">'6parawany'!$A$1:$L$21</definedName>
    <definedName name="_xlnm.Print_Area" localSheetId="6">'7wózek na czystą pościel'!$A$1:$J$14</definedName>
    <definedName name="_xlnm.Print_Area" localSheetId="7">'8 termometr, wanienka'!$A$1:$L$18</definedName>
    <definedName name="_xlnm.Print_Area" localSheetId="8">'9 wózek do przewożenia chorych'!$A$1:$J$23</definedName>
  </definedNames>
  <calcPr fullCalcOnLoad="1"/>
</workbook>
</file>

<file path=xl/sharedStrings.xml><?xml version="1.0" encoding="utf-8"?>
<sst xmlns="http://schemas.openxmlformats.org/spreadsheetml/2006/main" count="566" uniqueCount="196">
  <si>
    <r>
      <t>Wanna do dezynfekcji narzędzi chirurgicznych z pokrywą i ociekaczem.</t>
    </r>
    <r>
      <rPr>
        <sz val="12"/>
        <rFont val="Arial"/>
        <family val="2"/>
      </rPr>
      <t xml:space="preserve"> 
Skład zestawu wchodzą:
- Pojemnik główny - służy do umieszczania w nim płynów
- Sito - element perforowany, umożliwia bezproblemowe wyciąganie narzędzi z płynu dezynfekującego
- Płyta - pozwala na idealne odsączanie narzędzi bez utraty środków dezynfekcyjnych
- Pokrywka - zapobiega parowaniu
Wymiary zewnętrzne 315 x 206 x 125 mm (+/-1cm)
Wymiary wewnętrzne 208 x 164 x 107 mm (+/- 1cm)
Objętość użytkowa - 3 L, objętość całkowita - 5 L
Waga – ok.1,1 kg
</t>
    </r>
  </si>
  <si>
    <r>
      <t xml:space="preserve">Oferowany okres </t>
    </r>
    <r>
      <rPr>
        <b/>
        <sz val="12"/>
        <rFont val="Arial"/>
        <family val="2"/>
      </rPr>
      <t xml:space="preserve">GWARANCJI w poz.3  </t>
    </r>
    <r>
      <rPr>
        <sz val="12"/>
        <rFont val="Arial"/>
        <family val="2"/>
      </rPr>
      <t xml:space="preserve"> APARAT DO MIERZENIA CIŚNIENIA : </t>
    </r>
    <r>
      <rPr>
        <b/>
        <sz val="12"/>
        <rFont val="Arial"/>
        <family val="2"/>
      </rPr>
      <t>....... (mies.)</t>
    </r>
    <r>
      <rPr>
        <sz val="12"/>
        <rFont val="Arial"/>
        <family val="0"/>
      </rPr>
      <t>; w przypadku nie podania przez Oferenta zamawiający uzna, że zaoferowano minimalny okres gwarancji t.j. 12 miesięcy.   W pozostałych pozycjach wymagana jest gwarancja min. 24 miesiące</t>
    </r>
  </si>
  <si>
    <r>
      <t xml:space="preserve">Oferowany </t>
    </r>
    <r>
      <rPr>
        <b/>
        <sz val="12"/>
        <rFont val="Arial"/>
        <family val="2"/>
      </rPr>
      <t>TERMIN</t>
    </r>
    <r>
      <rPr>
        <sz val="12"/>
        <rFont val="Arial"/>
        <family val="0"/>
      </rPr>
      <t xml:space="preserve"> realizacji zamówienia </t>
    </r>
    <r>
      <rPr>
        <i/>
        <sz val="12"/>
        <rFont val="Arial"/>
        <family val="2"/>
      </rPr>
      <t xml:space="preserve">(dotyczy wszystkich pozycji asortymentowych): </t>
    </r>
    <r>
      <rPr>
        <b/>
        <sz val="12"/>
        <rFont val="Arial"/>
        <family val="2"/>
      </rPr>
      <t xml:space="preserve"> ........ (dni);</t>
    </r>
    <r>
      <rPr>
        <sz val="12"/>
        <rFont val="Arial"/>
        <family val="0"/>
      </rPr>
      <t xml:space="preserve"> w przypadku nie podania przez Oferenta zamawiający uzna, że zaoferowano realizację zamówienia w terminie do 28 dni od podpisania umowy.</t>
    </r>
  </si>
  <si>
    <r>
      <t xml:space="preserve">Dokładność odczytu </t>
    </r>
    <r>
      <rPr>
        <sz val="12"/>
        <rFont val="Arial"/>
        <family val="0"/>
      </rPr>
      <t xml:space="preserve">termometra bezdotykowego </t>
    </r>
    <r>
      <rPr>
        <b/>
        <sz val="12"/>
        <rFont val="Arial"/>
        <family val="2"/>
      </rPr>
      <t>poz.1</t>
    </r>
    <r>
      <rPr>
        <sz val="12"/>
        <rFont val="Arial"/>
        <family val="0"/>
      </rPr>
      <t xml:space="preserve"> (do oceny ofert): </t>
    </r>
    <r>
      <rPr>
        <b/>
        <sz val="12"/>
        <rFont val="Arial"/>
        <family val="2"/>
      </rPr>
      <t>..................................... (podać pod rygorem odrzucenia oferty)</t>
    </r>
  </si>
  <si>
    <r>
      <t xml:space="preserve">Oferowany </t>
    </r>
    <r>
      <rPr>
        <b/>
        <sz val="12"/>
        <rFont val="Arial"/>
        <family val="2"/>
      </rPr>
      <t>TERMIN</t>
    </r>
    <r>
      <rPr>
        <sz val="12"/>
        <rFont val="Arial"/>
        <family val="2"/>
      </rPr>
      <t xml:space="preserve"> realizacji zamówienia </t>
    </r>
    <r>
      <rPr>
        <i/>
        <sz val="12"/>
        <rFont val="Arial"/>
        <family val="2"/>
      </rPr>
      <t>(dotyczy wszystkich pozycji asortymentowych)</t>
    </r>
    <r>
      <rPr>
        <sz val="12"/>
        <rFont val="Arial"/>
        <family val="2"/>
      </rPr>
      <t xml:space="preserve">:  ........ (dni); w przypadku nie podania przez Oferenta zamawiający uzna, że zaoferowano realizację zamówienia w terminie do 28 dni od podpisania umowy </t>
    </r>
  </si>
  <si>
    <r>
      <t xml:space="preserve">Oferowany okres </t>
    </r>
    <r>
      <rPr>
        <b/>
        <sz val="11"/>
        <rFont val="Arial"/>
        <family val="2"/>
      </rPr>
      <t xml:space="preserve">GWARANCJI </t>
    </r>
    <r>
      <rPr>
        <i/>
        <sz val="11"/>
        <rFont val="Arial"/>
        <family val="2"/>
      </rPr>
      <t>(jednakowy dotyczy wszystkich pozycji asortymentowych):</t>
    </r>
    <r>
      <rPr>
        <b/>
        <sz val="11"/>
        <rFont val="Arial"/>
        <family val="2"/>
      </rPr>
      <t xml:space="preserve"> ....... (mies.);</t>
    </r>
    <r>
      <rPr>
        <sz val="11"/>
        <rFont val="Arial"/>
        <family val="2"/>
      </rPr>
      <t xml:space="preserve"> w przypadku nie podania przez Oferenta zamawiający uzna, że zaoferowano minimalny okres gwarancji t.j. 24 miesiące.</t>
    </r>
  </si>
  <si>
    <r>
      <t xml:space="preserve">Oferowany </t>
    </r>
    <r>
      <rPr>
        <b/>
        <sz val="11"/>
        <rFont val="Arial"/>
        <family val="2"/>
      </rPr>
      <t>TERMIN</t>
    </r>
    <r>
      <rPr>
        <sz val="11"/>
        <rFont val="Arial"/>
        <family val="2"/>
      </rPr>
      <t xml:space="preserve"> realizacji zamówienia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 ........ (dni)</t>
    </r>
    <r>
      <rPr>
        <sz val="11"/>
        <rFont val="Arial"/>
        <family val="2"/>
      </rPr>
      <t xml:space="preserve">; w przypadku nie podania przez Oferenta zamawiający uzna, że zaoferowano realizację zamówienia w terminie do 28 dni od podpisania umowy </t>
    </r>
  </si>
  <si>
    <t>załącznik 3.9 do SIWZ</t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</si>
  <si>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</t>
    </r>
    <r>
      <rPr>
        <sz val="10"/>
        <rFont val="Arial"/>
        <family val="0"/>
      </rPr>
      <t>:</t>
    </r>
    <r>
      <rPr>
        <b/>
        <sz val="10"/>
        <rFont val="Arial"/>
        <family val="2"/>
      </rPr>
      <t xml:space="preserve">  ........ (dni)</t>
    </r>
    <r>
      <rPr>
        <sz val="10"/>
        <rFont val="Arial"/>
        <family val="0"/>
      </rPr>
      <t xml:space="preserve">; w przypadku nie podania przez Oferenta zamawiający uzna, że zaoferowano realizację zamówienia w terminie do 28 dni od podpisania umowy </t>
    </r>
  </si>
  <si>
    <r>
      <t>Bezpieczne obciążenie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wózka </t>
    </r>
    <r>
      <rPr>
        <sz val="10"/>
        <rFont val="Arial CE"/>
        <family val="0"/>
      </rPr>
      <t xml:space="preserve">(min.225 kg) </t>
    </r>
    <r>
      <rPr>
        <b/>
        <sz val="10"/>
        <rFont val="Arial CE"/>
        <family val="0"/>
      </rPr>
      <t>: ................. (nie podanie skutkuje odrzuceniem oferty)</t>
    </r>
  </si>
  <si>
    <t>Gwarancja minimum 24 miesięce</t>
  </si>
  <si>
    <r>
      <t xml:space="preserve">Przedmiot zamówienia obejmuje również bezpłatny odbiór, transport i zagospodarowanie posiadanych przez zamawiającego dwóch chłodziarek, potwierdzony odpowiednim dokumentem dostarczonym przez wykonawcę, zgodnie z </t>
    </r>
    <r>
      <rPr>
        <sz val="10"/>
        <rFont val="Arial"/>
        <family val="2"/>
      </rPr>
      <t>zgodnie z ustawą z dnia 29 lipca 2005 r. o zużytym sprzęcie elektrycznym i elektronicznym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oraz ustawą z dnia 14 grudnia 2012 r. o odpadach.</t>
    </r>
  </si>
  <si>
    <r>
      <t xml:space="preserve">Oferowany okres </t>
    </r>
    <r>
      <rPr>
        <b/>
        <sz val="10"/>
        <rFont val="Arial"/>
        <family val="2"/>
      </rPr>
      <t>GWARANCJI w poz. 1 chłodziarko- zamrażarka i poz. 2 chłodziarka (jednakowy) 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....... (mies.)</t>
    </r>
    <r>
      <rPr>
        <sz val="10"/>
        <rFont val="Arial"/>
        <family val="0"/>
      </rPr>
      <t>; w przypadku nie podania przez Oferenta zamawiający uzna, że zaoferowano minimalny okres gwarancji t.j. 24 miesiące</t>
    </r>
  </si>
  <si>
    <r>
      <t xml:space="preserve">Poduszka </t>
    </r>
    <r>
      <rPr>
        <sz val="10"/>
        <rFont val="Arial"/>
        <family val="2"/>
      </rPr>
      <t xml:space="preserve">
Wymiar: 70x 80cm (+/- 1cm)
Temperatura prania: 95°C
Skład tkaniny: 52% poliester, 48% bawełna
Wypełnienie: 100%  kulki poliestrowe
Waga ok.1 kg
Poduszka do uzytkowania w placówkach służby zdrowia- produkt medyczny.
Wypełnienie posiadające właściwości antyalergiczne oraz przeciwdziałające osadzaniu się roztoczy kurzu. Dobrze przepuszczające powietrze, a podczas użytkowania nie zbijające się.
Gwarancja min.24 miesiące, kolor biały,posiadająca zamek 
</t>
    </r>
  </si>
  <si>
    <t>załącznik  3.12 do SIWZ</t>
  </si>
  <si>
    <t>załącznik  3.13 do SIWZ</t>
  </si>
  <si>
    <r>
      <t>Pneumatyczny materac przeciwodleżynowy</t>
    </r>
    <r>
      <rPr>
        <sz val="10"/>
        <rFont val="Arial"/>
        <family val="2"/>
      </rPr>
      <t xml:space="preserve">, zmiennociśnieniowy z kompresorem elektrycznym składający się z wielu komór o strukturze bąbelkowej*. Charakterystyka:
- Płynna regulacja twardości materaca (ciśnienia),
- Materac automatycznie przystosowujący się do pacjenta względem wagi,
- Bardzo cicha praca pompy zasilanej elektrycznie,
- Pompa wyposażona w uchwyty do powieszenia na łóżku,
- Pompa wyposażona w gumowe stopki wyciszające,
- System filtracji - wydłużający żywotność pompy,
- Pompa przystosowana do ciągłej pracy
- Przycisk włącz/wyłącz,
- Maksymalne dopuszczalne obciążenie: min. 110 kg,
- Waga materaca: ok.2 kg,
- Waga pompy: ok. 1,5 kg,
- Materiał materaca: PVC
- Wymiary materaca: szer. 90 x dł. 190-200 x wys. 6-7 cm,
- Czas pełnego cyklu: max. 10-12 min,
- Zasilanie: AC 22V 50/60 Hz 0,1A
Bezpiecznik: T1A 250V,
Wydajność minimum: 4 l/min,
Zakres ciśnienia: 50-105 mmHg,
Do materaca, należy dołączyć:
- pompę elektryczną z regulacją ciśnienia w materacu (regulacją twardości),
- instrukcję w języku polskim,
- kartę gwarancyjną na mimimum 24 miesięcy,
- rurki do podłączenia pompy z materacem,
- bezpiecznik zapasowy
</t>
    </r>
  </si>
  <si>
    <r>
      <t>Przenośniki taśmowo-rolkowe</t>
    </r>
    <r>
      <rPr>
        <sz val="10"/>
        <rFont val="Arial"/>
        <family val="2"/>
      </rPr>
      <t xml:space="preserve"> umożliwiające przekładanie pacjentów (nośność min. do 130 kg) z łóżka lub odwrotnie, bez konieczności ich podnoszenia, wyposażone w rolki na łożyskach oraz w łatwo zmywalne i przeznaczone do dezynfekcji pokrowce  dł. 1100 cm ( +/- 5 cm)  x dł. 50 cm ( +/- 5 cm) , waga przenośnika: ok. 3 kg                                       </t>
    </r>
  </si>
  <si>
    <r>
      <t>Nasadka podwyższająca sedes (nakładka)</t>
    </r>
    <r>
      <rPr>
        <sz val="10"/>
        <rFont val="Arial"/>
        <family val="2"/>
      </rPr>
      <t xml:space="preserve"> 
- dopasowanie do muszli za pomocą 4 klipsów:
- dopasowanie do każdej muszli o szerokości krawędzi od 7 do 12 cm.
- Waga ok.: 1,5 kg
- Wymiary wewnętrzne ok.: 22x25,5 cm
- Wymiary zewnętrzne ok.: 39x47 cm
- Wysokość podwyższania 11cm 
- Materiał polipropylen 
- Ilość stopni regulacji klipsa 7
- Zakres regulacji klipsa 7-12 cm
- Szerokość całkowita 39 cm
- Głębokość całkowita 47 cm
- Maksymalny udźwig : min. 160 kg
</t>
    </r>
  </si>
  <si>
    <t>Wymagana gwarancja min. 24 miesiące. Wybór kolorystyki na podstawie dostarczonych niezwłocznie po podpisaniu umowy przez wykonawcę materiałów umożliwiających dokonanie przez Zamawiającego wyboru.</t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</si>
  <si>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</t>
    </r>
    <r>
      <rPr>
        <sz val="10"/>
        <rFont val="Arial"/>
        <family val="0"/>
      </rPr>
      <t xml:space="preserve">:  ........ (dni); w przypadku nie podania przez Oferenta zamawiający uzna, że zaoferowano realizację zamówienia w terminie do 28 dni od podpisania umowy </t>
    </r>
  </si>
  <si>
    <r>
      <t xml:space="preserve">WÓZEK MEDYCZNY Z NADSTAWKĄ ( typu anestezjologocznego) </t>
    </r>
    <r>
      <rPr>
        <sz val="10"/>
        <rFont val="Arial"/>
        <family val="2"/>
      </rPr>
      <t xml:space="preserve">                                                       Zestawienie parametrów wymaganych załącznik 3.3a</t>
    </r>
  </si>
  <si>
    <t>Wybór kolorystyki na podstawie dostarczonych niezwłocznie po podpisaniu umowy przez wykonawcę materiałów (palety kolorów, próbek materiałów itp. umożliwiających dokonanie przez Zamawiającego wyboru). Łóżka i szafki kororystycznie dopasowane do siebie wzajemnie, min.5 kolorów</t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</si>
  <si>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 </t>
    </r>
    <r>
      <rPr>
        <i/>
        <sz val="10"/>
        <rFont val="Arial"/>
        <family val="2"/>
      </rPr>
      <t>(dotyczy wszystkich pozycji asortymentowych)</t>
    </r>
    <r>
      <rPr>
        <sz val="10"/>
        <rFont val="Arial"/>
        <family val="0"/>
      </rPr>
      <t>:</t>
    </r>
    <r>
      <rPr>
        <b/>
        <sz val="10"/>
        <rFont val="Arial"/>
        <family val="2"/>
      </rPr>
      <t xml:space="preserve">  ........ (dni)</t>
    </r>
    <r>
      <rPr>
        <sz val="10"/>
        <rFont val="Arial"/>
        <family val="0"/>
      </rPr>
      <t xml:space="preserve">; w przypadku nie podania przez Oferenta zamawiający uzna, że zaoferowano realizację zamówienia w terminie do 28 dni od podpisania umowy </t>
    </r>
  </si>
  <si>
    <r>
      <t>Wymagana gwarancja min. 24 miesiące (</t>
    </r>
    <r>
      <rPr>
        <i/>
        <sz val="10"/>
        <rFont val="Arial"/>
        <family val="2"/>
      </rPr>
      <t>dotyczy wszystkich pozycji asortymentowych)</t>
    </r>
    <r>
      <rPr>
        <sz val="10"/>
        <rFont val="Arial"/>
        <family val="2"/>
      </rPr>
      <t>. Wybór kolorystyki na podstawie dostarczonych niezwłocznie po podpisaniu umowy przez wykonawcę materiałów (palety kolorów, próbek materiałów, umożliwiających dokonanie przez Zamawiającego wyboru).</t>
    </r>
  </si>
  <si>
    <t>Wymagana gwarancja min. 24 miesiące.</t>
  </si>
  <si>
    <r>
      <t xml:space="preserve">Oferowany okres </t>
    </r>
    <r>
      <rPr>
        <b/>
        <sz val="10"/>
        <rFont val="Arial"/>
        <family val="2"/>
      </rPr>
      <t>GWARANCJI: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....... (mies.)</t>
    </r>
    <r>
      <rPr>
        <sz val="10"/>
        <rFont val="Arial"/>
        <family val="0"/>
      </rPr>
      <t>; w przypadku nie podania przez Oferenta zamawiający uzna, że zaoferowano minimalny okres gwarancji t.j. 24 miesiące</t>
    </r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</si>
  <si>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zamówienia:</t>
    </r>
    <r>
      <rPr>
        <b/>
        <sz val="10"/>
        <rFont val="Arial"/>
        <family val="2"/>
      </rPr>
      <t xml:space="preserve">  ........ (dni)</t>
    </r>
    <r>
      <rPr>
        <sz val="10"/>
        <rFont val="Arial"/>
        <family val="0"/>
      </rPr>
      <t xml:space="preserve">; w przypadku nie podania przez Oferenta zamawiający uzna, że zaoferowano realizację zamówienia w terminie do 28 dni od podpisania umowy </t>
    </r>
  </si>
  <si>
    <t>PAKIET NR - 3 Wózki medyczne typu anestezjologicznego</t>
  </si>
  <si>
    <t>PAKIET NR 4- ŁÓŻKA SZPITALNE, SZAFKI PRZYŁÓŻKOWE Z BLATEM</t>
  </si>
  <si>
    <t>PAKIET NR  5 - FOTELE DO POBIERANIA KRWI  I ASYSTORY</t>
  </si>
  <si>
    <t xml:space="preserve">ch.ur.-ort.1 neur.1 </t>
  </si>
  <si>
    <t>PAKIET NR 6- Parawany medyczne i kozetka lekarska, wózki oddziałowe</t>
  </si>
  <si>
    <t>PAKIET NR  7 - WÓZEK DO PRZEWOŻENIA CZYSTEJ POŚCIELI</t>
  </si>
  <si>
    <t>załącznik 3.7  do SIWZ</t>
  </si>
  <si>
    <t>załącznik 3.4 do SIWZ</t>
  </si>
  <si>
    <t>33192000-2 meble medyczne</t>
  </si>
  <si>
    <r>
      <t xml:space="preserve">Parawan teleskopowy
</t>
    </r>
    <r>
      <rPr>
        <sz val="12"/>
        <rFont val="Arial"/>
        <family val="2"/>
      </rPr>
      <t xml:space="preserve">Dane techniczne:
• wysokość minimum - 170cm,
• szerokość podstawy ok. – 50 cm,
• (regulacja w zakresie min.) dł.: 85cm-210cm 
• wysokość ekranu 150cm, dł. 85-210cm
- zmywalny ekran ( mozliwość dezynfekcji)
- stabilna konstrukcja wykonana jest ze stali 
- mobilny- na kółkach (min.1 z hamulcem) </t>
    </r>
  </si>
  <si>
    <r>
      <t>Stojak na kroplówki</t>
    </r>
    <r>
      <rPr>
        <sz val="12"/>
        <rFont val="Arial"/>
        <family val="2"/>
      </rPr>
      <t xml:space="preserve">
- 5-cioramienna podstawa- metalowa, lakierowana proszkowo 
- stojak mobilny- 5 kółek ( min. 2 z hamulcem/blokadą)
- możliwość regulacji wysokości w zakresie min. 135-190cm
- szerokość podstawy- ok. 56cm 
 - minimum dwa haczyki
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</si>
  <si>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</si>
  <si>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</si>
  <si>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</si>
  <si>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</si>
  <si>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</si>
  <si>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</si>
  <si>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</si>
  <si>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</si>
  <si>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</si>
  <si>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</si>
  <si>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</si>
  <si>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l.p.</t>
  </si>
  <si>
    <t>ilość</t>
  </si>
  <si>
    <t>załącznik 3.2 do SIWZ</t>
  </si>
  <si>
    <t>CPV</t>
  </si>
  <si>
    <t>34911100-7</t>
  </si>
  <si>
    <t>Wózki</t>
  </si>
  <si>
    <t>Lp.</t>
  </si>
  <si>
    <t>Nazwa asortymentu</t>
  </si>
  <si>
    <t>Producent, nazwa handlowa, kod katalogowy</t>
  </si>
  <si>
    <t xml:space="preserve">Jm </t>
  </si>
  <si>
    <t>Ilość</t>
  </si>
  <si>
    <t>Cena netto</t>
  </si>
  <si>
    <t>Stawka VAT %</t>
  </si>
  <si>
    <t>Cena brutto</t>
  </si>
  <si>
    <t>Wartość netto</t>
  </si>
  <si>
    <t>Wartość brutto</t>
  </si>
  <si>
    <t>szt.</t>
  </si>
  <si>
    <t>razem</t>
  </si>
  <si>
    <t>w tym podatku vat</t>
  </si>
  <si>
    <t>Gwarancja min.24 miesiące</t>
  </si>
  <si>
    <t>……………………………………</t>
  </si>
  <si>
    <t xml:space="preserve">         DATA I PODPIS OFERENTA</t>
  </si>
  <si>
    <t>załącznik 3.3 do SIWZ</t>
  </si>
  <si>
    <t>33196200-2 Sprzęt dla osób niepełnosprawnych</t>
  </si>
  <si>
    <t>33193100-0 Pojazdy inwalidzkie i wózki inwalidzkie</t>
  </si>
  <si>
    <t>Odważniki (ciężarki)  do wyciągów 1kg wykonany ze skóry z zawieszką</t>
  </si>
  <si>
    <t xml:space="preserve">Odważniki (ciężarki)  do wyciągów 2kg wykonany ze skóry z zawieszką </t>
  </si>
  <si>
    <t>Odważniki (ciężarki) do wyciągów 0,5kg wykonany ze skóry z zawieszką</t>
  </si>
  <si>
    <t>załącznik 3.5 do SIWZ</t>
  </si>
  <si>
    <t xml:space="preserve">  Iedn. miary</t>
  </si>
  <si>
    <t>Cena Brutto</t>
  </si>
  <si>
    <t>Szt.</t>
  </si>
  <si>
    <t>w tym wartość vat</t>
  </si>
  <si>
    <t>załącznik 3.6 do SIWZ</t>
  </si>
  <si>
    <t>33192300-5</t>
  </si>
  <si>
    <t>meble medyczne, z wyjątkiem łóżek i stołów</t>
  </si>
  <si>
    <t>J.m.</t>
  </si>
  <si>
    <t>kod katalogowy, producent, nazwa</t>
  </si>
  <si>
    <t>Cena netto w PLN</t>
  </si>
  <si>
    <t>Cena brutto          w PLN</t>
  </si>
  <si>
    <t>Wartość netto            w PLN</t>
  </si>
  <si>
    <t>Stawka Vat %</t>
  </si>
  <si>
    <t>Wartość brutto w PLN</t>
  </si>
  <si>
    <t>w tym wartość podatku vat</t>
  </si>
  <si>
    <t>33192000-2</t>
  </si>
  <si>
    <t>meble medyczne</t>
  </si>
  <si>
    <t>33192120-9 Łóżka szpitalne</t>
  </si>
  <si>
    <t>33192000-2 Meble medyczne</t>
  </si>
  <si>
    <t>VAT %</t>
  </si>
  <si>
    <r>
      <t xml:space="preserve">FOTEL DO POBIERANIA KRWI
</t>
    </r>
    <r>
      <rPr>
        <sz val="12"/>
        <rFont val="Arial"/>
        <family val="2"/>
      </rPr>
      <t>* przeznaczony jest do przeprowadzenia zabiegu iniekcji na prawym lub lewym przedramieniu osoby poddawanej zabiegowi, 
* wyposażony w płynną regulację kąta pochylenia oparcia ( ok. 30°) oraz zagłówek,
* stabilna konstrukcja wykonana jest z kształtowników stalowych, pokrytych farbą proszkową (w kolorze białym lub szarym) do wyboru przez zamawiajacego; oparcie, siedzisko i podłokietnik wykonane są z płyty obitej pianką poliuretanową i obszyte materiałem skóropodobnym, łatwym w utrzymaniu czystości,
* nie rysująca powierzchni podstawa
Wyposażenie:
- dwa podłokietniki przestawne z regulacją wysokości,
- ściśle zintegrowane oparcie z podłokietnikami, które przez zmianę położenia umożliwia swobodne przeprowadzenie zabiegu,
- zagłówek, który służy do podparcia głowy 
wymiary:
całkowita: szer.-71cm- 80cm, wys.min.112cm-max. 130cm
szer. podstawy- 65cm - 71cm
dł. podstawy- 73cm (+/- 2cm)
dopuszczalne obciążenie- min. 120kg
waga- 15- 20 kg</t>
    </r>
  </si>
  <si>
    <r>
      <t>ASYSTOR 2-SZUFLADY</t>
    </r>
    <r>
      <rPr>
        <sz val="12"/>
        <rFont val="Arial"/>
        <family val="2"/>
      </rPr>
      <t xml:space="preserve">
- stolik wykonany w całości ze stali kwasoodpornej gat. 0H18N9.
- wymiary całkowite (mm): 500 x 500 x 750 (długość x szerokość x wysokość)+/- 3cm
- wymiar blatu (mm): 500 x 500
- pięcioramienna podstawa stalowa chromowana lub aluminiowa, 
- podstawa na kołach o średnicy 50 mm, w tym minimum dwa z blokadą
                                                 </t>
    </r>
    <r>
      <rPr>
        <b/>
        <sz val="12"/>
        <rFont val="Arial"/>
        <family val="2"/>
      </rPr>
      <t xml:space="preserve">
</t>
    </r>
  </si>
  <si>
    <t>PAKIET Nr 1 Wózek do brudnej bielizny</t>
  </si>
  <si>
    <t>PAKIET Nr 2 - Wózki inwalidzkie, balkonik, przenośnik rolkowy</t>
  </si>
  <si>
    <t>39150000-8 Różne meble i wyposażenie</t>
  </si>
  <si>
    <t>RAZEM</t>
  </si>
  <si>
    <t>wartość podatku vat</t>
  </si>
  <si>
    <t>33190000-8 Różne urządzenia i produkty medyczne</t>
  </si>
  <si>
    <t>Cena brutto w PLN</t>
  </si>
  <si>
    <t>Wartość netto w PLN</t>
  </si>
  <si>
    <r>
      <t>Chłodziarko-zamrażarka 
-</t>
    </r>
    <r>
      <rPr>
        <sz val="10"/>
        <rFont val="Arial"/>
        <family val="2"/>
      </rPr>
      <t xml:space="preserve">  wymiary: wys. 165cm (+/- 5 cm) x szer. 55-60cm x gł. ok. 60cm-65cm
- wolnostojąca
- zamrażalnik górny
 - pojemność zamrażarki minimum : 50 l 
- pojemność chłodziarki minimum : 194 l
- Ilość drzwi: 2 
- Ilość kompresorów (agregatów)minimum: 1
- oświetlenie chłodziarki minimum: 1 żarówka 
- półki chłodziarki: min.3 pełnej szerokości, szklane lub druciane (powleczone)
- w drzwiach min. 3 półki
- półki zamrażarki: min. 1 ( na wyposażeniu pojemnik na lód) 
- szuflady chłodziarki: w pełnej szerokości min.1, plastik
- położenie zawiasów drzwi: prawostronne, odwracalne 
- regulowane stopy urządzenia 
- poziom hałasu max. 44 dB 
- efektywność energetyczna minimum A+ 
- napięcie [V] 230 
- zewnętrzna długość kabla [m] minimum 2,2 m
- karta gwarancyjna, instrukcja obsługi w języku polskim 
- gwarancja minimum 24 miesiące</t>
    </r>
    <r>
      <rPr>
        <b/>
        <sz val="10"/>
        <rFont val="Arial"/>
        <family val="2"/>
      </rPr>
      <t xml:space="preserve">
</t>
    </r>
  </si>
  <si>
    <t>koszyki plastikowe, wymiaty: szer. 20-25cm x dł.30-35cm</t>
  </si>
  <si>
    <t>Koszyki plastikowe, wymiary: szer.9-15cm x dł.19cm-25cm</t>
  </si>
  <si>
    <t xml:space="preserve">Komplet 3 tac plastikowych
WYMIARY:
- Mała taca, poj. 2l
dł. 28 cm, szer. 19 cm x wys. 5 cm
- Średnia taca, poj.3l
dł. 33 cm x  szer. 22 cm wys. 5 cm
- Duża taca, poj.4l
dł. 39 cm szerokość szer. 25 cm wysokość wys. 6 cm
</t>
  </si>
  <si>
    <t>39711110-3</t>
  </si>
  <si>
    <t>Chłodziarkozamrażarki</t>
  </si>
  <si>
    <t>38410000-2 Przyrządy pomiarowe</t>
  </si>
  <si>
    <t>39220000-0 Sprzęt kuchenny, artykuły gospodarstwa domowego i artykuły domowe oraz artykuły cateringowe</t>
  </si>
  <si>
    <t>jm</t>
  </si>
  <si>
    <t>39831700-3</t>
  </si>
  <si>
    <t>Automatyczne dozowniki mydła</t>
  </si>
  <si>
    <t>Podajnik na ręczniki papierowe składane typu ZZ, kolor biały,wykonany z tworzywa sztucznego typu plastik</t>
  </si>
  <si>
    <t>39514400-2</t>
  </si>
  <si>
    <t>Automatyczne zasobniki na ręczniki papierowe</t>
  </si>
  <si>
    <t>Podajnik na papier toaletowy duży w rolce,  wykonany z tworzywa sztucznego typu plastik, kolor biały                                           ( do papieru o średnicy 19 cm), wyposażony w zamek,
okienko kontrolne informujące o minimalnym stanie papieru.</t>
  </si>
  <si>
    <t>Kosz uchylny, pedałowy, pojemność 20-25 litrów wykonany z tworzywa sztucznego typu plastik kształt walca lub sześcianu, kolor biały</t>
  </si>
  <si>
    <t>34928480-6</t>
  </si>
  <si>
    <t>Pojemniki i kosze na odpady i śmieci</t>
  </si>
  <si>
    <t>Uniwersalny dozownik łokciowy o pojemniści 0,5l  przeznaczony do łatwego i ekonomicznego dozowania preparatów do dezynfekcji,Posiadający pompkę z możliwością regulacji dozowanej ilości preparatu w przedziale od 0,5 do 1,5 ml. Wykonany z wytrzymałego plastiku ABS - łatwy do utrzymania w czystości. posiadający klapkę z zaczepami umożliwiającą szybki demontaż całego dozownika (np. w celu umycia lub zdezynfekowania ściany) bez konieczności odkręcania śrubek, na wyposażeniu plastikowy wkład. Kolor biały</t>
  </si>
  <si>
    <t>Uniwersalny dozownik łokciowy o pojemniści 0,5l  przeznaczony do łatwego i ekonomicznego dozowania preparatów do  mycia i pielęgnacji rąk. Posiadający pompkę z możliwością regulacji dozowanej ilości preparatu w przedziale od 0,5 do 1,5 ml. Wykonany z wytrzymałego plastiku ABS - łatwy do utrzymania w czystości. posiadający klapkę z zaczepami umożliwiającą szybki demontaż całego dozownika (np. w celu umycia lub zdezynfekowania ściany) bez konieczności odkręcania śrubek, na wyposażeniu plastikowy wkład. Kolor biały</t>
  </si>
  <si>
    <t>Kosz uchylny, pedałowy, pojemność 20 litrów, wykonany ze stali nierdzewnej, posiadający wewnętrzne wiaderko z rączką, otwierany na pedał</t>
  </si>
  <si>
    <t>ch.dziec.</t>
  </si>
  <si>
    <t>ch.ur.-ort.3 ch.dziec.2</t>
  </si>
  <si>
    <t>CH.DZIEC.</t>
  </si>
  <si>
    <t>PEDIATRIA</t>
  </si>
  <si>
    <t>ch.ur.-or.2, ch.dziec.1</t>
  </si>
  <si>
    <t>ch.uraz.ort.</t>
  </si>
  <si>
    <r>
      <t>Kozetki lekarskie:                                                                                                                                              -</t>
    </r>
    <r>
      <rPr>
        <sz val="12"/>
        <rFont val="Arial"/>
        <family val="2"/>
      </rPr>
      <t xml:space="preserve"> metalowy szkielet lakierowany proszkowo                                                                                                  - leże dwusegmentowe tapicerowane bezszwowo                                                                                                      - regulacja zagłówka 
- kozetka wyposażona w uchwyt do mocowania rolki prześcieradła jednorazowego użytku                                                                                                                                               PARAMETRY TECHNICZNE:
Minimalne obciążenie:min. 140 kg
Długość:min.1850mm- max.1925mm       
Szerokość: min.500mm - max. 620mm        
Wysokość:  500mm - 650mm
Kąt odchylenia zagłówka, minimalny zakres:  -30º - 30º </t>
    </r>
    <r>
      <rPr>
        <sz val="12"/>
        <color indexed="57"/>
        <rFont val="Arial"/>
        <family val="2"/>
      </rPr>
      <t xml:space="preserve"> ,    </t>
    </r>
    <r>
      <rPr>
        <sz val="12"/>
        <rFont val="Arial"/>
        <family val="2"/>
      </rPr>
      <t xml:space="preserve">                                                                                  </t>
    </r>
  </si>
  <si>
    <r>
      <t xml:space="preserve">APARAT DO MIERZENIA CISNIENIA PEDIATRYCZNY
 </t>
    </r>
    <r>
      <rPr>
        <sz val="12"/>
        <rFont val="Arial"/>
        <family val="2"/>
      </rPr>
      <t>z mankietami dla dzieci- mechaniczny, w komplecie 3 mankiety ( dla noworodków, niemowląt i dzieci).
- Zakres pomiaru 0-300 mmHg
- Dokładność pomiaru min. +/- 3 mmHg
- gwarancja min.24 miesiące</t>
    </r>
    <r>
      <rPr>
        <b/>
        <sz val="12"/>
        <rFont val="Arial"/>
        <family val="2"/>
      </rPr>
      <t xml:space="preserve">
</t>
    </r>
  </si>
  <si>
    <t>ch. uraz.-ort.             oraz o. rehabilitacji</t>
  </si>
  <si>
    <t>załącznik 3.1 do SIWZ</t>
  </si>
  <si>
    <r>
      <t xml:space="preserve">Wózek do przewożenia czystej pościeli
</t>
    </r>
    <r>
      <rPr>
        <sz val="12"/>
        <rFont val="Arial"/>
        <family val="2"/>
      </rPr>
      <t>1. Rama wózka wykonana ze stali lakierowanej proszkowo,
2. Skrzydła drzwiczek, panele boczne oraz kuwety wykonane z tworzywa typu STRUCTOFOAM 
3. Koła jezdne na łożyskach igiełkowych
4. Wszystkie 4 koła jezdne skrętne
5. Stelaż kół jezdnych wykonany ze stali ocynkowanej
6. Drzwiczki szafek otwierane z obu stron wózka i zabezpieczone przed samoczynnym otwieraniem za pomocą zamknięć magnetycznych
7. Wszystkie półki (min. 2) wyjmowane bez użycia jakichkolwiek narzędzi
8. Worki na brudną bieliznę i pościel gumowane od środka ( 2szt.)
9 Worki i stelaże worków zdejmowane bez użycia narzędzi
10. Wyposażony w 2 kuwety z pokrywami posadowione na półce, głębokość kuwet 120mm
11. Wózek wyposażony w boczne rolki na 4 narożnikach służące zabezpieczeniu ścian przed obiciem.
12. Wymiary całkowite po zmontowaniu dł. x szer. x wys.:  1100x665x1435mm (+/- 2cm)</t>
    </r>
    <r>
      <rPr>
        <b/>
        <sz val="12"/>
        <rFont val="Arial"/>
        <family val="2"/>
      </rPr>
      <t xml:space="preserve">
</t>
    </r>
  </si>
  <si>
    <t>PAKIET NR 8-  termometr na podczerwień, wanienka do dezynfekcji narzedzi, ciśnieniomierze, otoskop</t>
  </si>
  <si>
    <t>załącznik  3.8  do SIWZ</t>
  </si>
  <si>
    <t>PAKIET NR 11- CHŁODZIARKI, TERMO-HIGROMETRY, TERMOMETRY DO LODÓWKI, KOSZYSZKI I TACE PLASTIKOWE</t>
  </si>
  <si>
    <t>załącznik  3.11 do SIWZ</t>
  </si>
  <si>
    <r>
      <t xml:space="preserve">  APARAT DO MIERZENIA CIŚNIENIA 
- ELEKTRONICZNY NA STATYWIE, JEZDNY 
</t>
    </r>
    <r>
      <rPr>
        <sz val="12"/>
        <rFont val="Arial"/>
        <family val="2"/>
      </rPr>
      <t xml:space="preserve">Zestawienie parametrów wymaganych zał.3.8a </t>
    </r>
    <r>
      <rPr>
        <b/>
        <sz val="12"/>
        <rFont val="Arial"/>
        <family val="2"/>
      </rPr>
      <t xml:space="preserve">
                             </t>
    </r>
  </si>
  <si>
    <t>WÓZEK ODZIAŁOWY - opis parametrów technicznych zał.6a</t>
  </si>
  <si>
    <t>WÓZEK ODZIAŁOWY  - opis parametrów technicznych zał.6b</t>
  </si>
  <si>
    <t>STOLIK ZABIEGOWY NA NARZEDZIA CHIRURGICZNE - opis parametrów technicznych zał.6c</t>
  </si>
  <si>
    <t>WÓZEK ZABIEGOWY - opis parametrów technicznych zał.6d</t>
  </si>
  <si>
    <t>WÓZEK ODZIAŁOWY DO ROZWOŻENIA LEKÓW - opis parametrów technicznych zał.6e</t>
  </si>
  <si>
    <r>
      <t xml:space="preserve">ŁÓŻKO SZPITALNE Z PODWÓJNĄ RAMĄ WYCIĄGOWĄ                         </t>
    </r>
    <r>
      <rPr>
        <sz val="12"/>
        <rFont val="Arial"/>
        <family val="2"/>
      </rPr>
      <t xml:space="preserve">                           Zestawienie parametrów wymaganych załącznik 3.4a</t>
    </r>
  </si>
  <si>
    <r>
      <t xml:space="preserve">ŁÓŻKO SZPITALNE WIELOFUNKCYJNE Z PODWÓJNĄ RAMĄ WYCIĄGOWĄ                                                                              </t>
    </r>
    <r>
      <rPr>
        <sz val="12"/>
        <rFont val="Arial"/>
        <family val="2"/>
      </rPr>
      <t xml:space="preserve">                           Zestawienie parametrów wymaganych załącznik 3.4b</t>
    </r>
  </si>
  <si>
    <r>
      <t xml:space="preserve">SZAFKA PRZYŁÓŻKOWA Z BLATEM BOCZNYM </t>
    </r>
    <r>
      <rPr>
        <sz val="12"/>
        <rFont val="Arial"/>
        <family val="2"/>
      </rPr>
      <t>Zestawienie parametrów wymaganych załącznik 3.4c</t>
    </r>
  </si>
  <si>
    <r>
      <t>Chłodziarka
-</t>
    </r>
    <r>
      <rPr>
        <sz val="10"/>
        <rFont val="Arial"/>
        <family val="2"/>
      </rPr>
      <t xml:space="preserve"> Pojemność całkowita brutto ok. : 98 l
- Pojemność zamrażarki netto ok.: 10 l
- Pojemność chłodziarki netto ok.: 86 l
- Wymiary:                                                                                                                                                                                                                                                                                                       wys. 85 cm (+/- 3cm)x szer. 48 cm (+/- 2cm), gł. 49,5 cm (+/- 2cm)
- Poziom hałasu: max. 41 dB
- Ilość półek: 2 szt.
- Balkoniki w chłodziarce: 3 szt.
- Klasa energetyczna min.A+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karta gwarancyjna, instrukcja obsługi w języku polskim 
- gwarancja minimum 24 miesiące</t>
    </r>
  </si>
  <si>
    <t xml:space="preserve"> </t>
  </si>
  <si>
    <r>
      <t>Termometry przeznaczone do lodówek, chłodziarek i zamrażarek, bimetaliczne</t>
    </r>
    <r>
      <rPr>
        <sz val="10"/>
        <rFont val="Arial"/>
        <family val="2"/>
      </rPr>
      <t xml:space="preserve">
Zakres temperatur, minimum od -30°C do +40°C 
Tolerancja błędu do +/- 1°C </t>
    </r>
    <r>
      <rPr>
        <sz val="10"/>
        <rFont val="Arial"/>
        <family val="2"/>
      </rPr>
      <t xml:space="preserve">
Obudowa plastikowa z zaczepem do zawieszenia, zapewniająca bezpieczeństwo użytkowania i czytelność odczytu.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
</t>
    </r>
  </si>
  <si>
    <t xml:space="preserve">Termo- higrometr
Specyfikacja techniczna:
- Wyraźny wyświetlacz LCD pokazujący temperaturę w wewnątrz pomieszczenia, zegar/data oraz wilgotność powietrza. 
- Wyświetlanie temperatury w stopniach C/F 
- Możliwość zapamiętania najwyższej i najniższej temperatury 
- Posiadający podpórkę do umieszczenia na blacie oraz uchwyt do powieszenia na ścianie 
- Zakres mierzonych temperatur min.: od -20 do +50 stopni C 
- Zakres mierzonej wilgotności powietrza nim.: 10% - 95% RH 
Zasilanie: 1 x bateria AAA (w zestawie) 
Wymiary: szer. ok.: 9,7 cm x wys.: 10 cm grub.: 2 cm
Wymiary wyświetlacza min.: 8 cm x 6 cm 
Waga: ok.155 g 
- gwarancja minimum 24 miesiące- karta gwarancyjna, instrukcja obsługi w języku polskim 
</t>
  </si>
  <si>
    <t>PAKIET NR  9 -  Wózek do przewożenia chorych w pozycji leżącej</t>
  </si>
  <si>
    <t xml:space="preserve"> PAKIET NR  10 -  DOZOWNIKI I KOSZE </t>
  </si>
  <si>
    <t>kpl.</t>
  </si>
  <si>
    <t>załącznik 3.10    do SIWZ</t>
  </si>
  <si>
    <r>
      <t xml:space="preserve">Otoskop  - </t>
    </r>
    <r>
      <rPr>
        <sz val="12"/>
        <rFont val="Arial"/>
        <family val="2"/>
      </rPr>
      <t>gwarancja min.24 miesiące                                                                                                                                            Szczególowy opis parametrów wymaganych zał.3.8b</t>
    </r>
  </si>
  <si>
    <r>
      <t xml:space="preserve">TERMOMETR BEZDOTYKOWY MEDYCZNY
</t>
    </r>
    <r>
      <rPr>
        <sz val="12"/>
        <rFont val="Arial"/>
        <family val="2"/>
      </rPr>
      <t xml:space="preserve">-  na podczerwień
- do pomiaru temperatury ciała pacjentów oraz powierzchni ( np. pokarmu itp.)
- dokonujący pomiaru za pomocą jednego przycisku
- do pomiaru temperatury w odległości ok. 3 cm od skroni pacjenta
- zasilanie bateryjne ( baterie na wyposażeniu)
- posiadający pamięć minimum ostatnich 30 pomiarów
- podświetlany monitor  LCD
- dokonujący pomiaru temperatury w stopniach Celsjusza lub Fahrenheita.
- posiadający funkcje automatycznego wyłączanie (oszczędzanie baterii)
- przeznaczony jest do zastosowań szpitalnych
Specyfikacja:
- waga max.: 360 g
- minimalny zasięg pomiaru: 
* ciała pacjenta: od 32 st.C - do 42 st.C (dokładność min. :  +/-0.2 st.C )
*  temperatury powierzchni : 0 st.C - 60 st.C - produkt wpisany do rejestru wyrobów medycznych                                                                                                                      -  nie powystawowy, nieużywany,  rok produkcji nie wcześniej niż 2014r.
 - minimum 2 lata gwarancji
 - instrukcja w języku polskim
</t>
    </r>
  </si>
  <si>
    <t>Dostawa obejmuje montaż i przeszkolenie personelu.</t>
  </si>
  <si>
    <t>Dostawa obejmuje montaż.</t>
  </si>
  <si>
    <t xml:space="preserve">Wózek do przewożenia chorych w pozycji leżącej               Opis warunków technicznych zał. 3. 9a            </t>
  </si>
  <si>
    <t>CPV- 39516120-9 Poduszki</t>
  </si>
  <si>
    <t xml:space="preserve">                     Ilość</t>
  </si>
  <si>
    <t>PAKIET NR  13 - Poduszki</t>
  </si>
  <si>
    <t>CPV:</t>
  </si>
  <si>
    <t>39221100-8 Zastawa kuchenna</t>
  </si>
  <si>
    <t xml:space="preserve"> 39221210-2 Talerze</t>
  </si>
  <si>
    <t xml:space="preserve">TALERZE PŁASKIE OBIADOWE, średnica: 245mm- 260mm </t>
  </si>
  <si>
    <t xml:space="preserve">TALERZE PŁASKIE DESEROWE, średnica: 180- 195 mm, </t>
  </si>
  <si>
    <t>TALERZE GŁĘBOKIE ,średnica: 225- 240 mm</t>
  </si>
  <si>
    <t>KUBEK z uchem do trzymania, pojemność: 250 ml -330 ml</t>
  </si>
  <si>
    <t>ZASTAWA ( talerze i kubki) wykonane z białego, hartowanego szkła, odpornego na stłuczenia, obicia i szoki termiczne.</t>
  </si>
  <si>
    <t xml:space="preserve"> Nadające się do mycia w zmywarkach przemysłowych i podgrzewania w kuchenkach mikrofalowych</t>
  </si>
  <si>
    <t>PAKIET NR  12 - Talerze, kubki</t>
  </si>
  <si>
    <r>
      <t xml:space="preserve">Wózek z uchwytem do worków foliowych 100l- 120l - </t>
    </r>
    <r>
      <rPr>
        <sz val="12"/>
        <rFont val="Arial"/>
        <family val="2"/>
      </rPr>
      <t>pojedyńczy z pokrywą, podnoszoną nożnie, posiadający  zabezpieczenia przed przesuwaniem się worka z obręczy. Podstawa z 4-ma kółkami- min. dwa z blokadą. Oponki wykonane z materiału, który nie brudzi podłoża.Wózek (z pokrywą ) wykonany w całości ze stali kwasoodpornej gatunek OH18N9 lub równoważny. Gwarancja min.24 miesiące</t>
    </r>
    <r>
      <rPr>
        <b/>
        <sz val="12"/>
        <rFont val="Arial"/>
        <family val="2"/>
      </rPr>
      <t xml:space="preserve">
</t>
    </r>
  </si>
  <si>
    <r>
      <t>Wózek inwalidzki</t>
    </r>
    <r>
      <rPr>
        <sz val="10"/>
        <rFont val="Arial"/>
        <family val="2"/>
      </rPr>
      <t xml:space="preserve">
- rama: stalowa lub aluminiowa, składana (krzyżak)
- siedzisko: wykonane z tworzywa nadającego się do dezynfekcji ( możliwość wyboru kolorystyki siedziska)
- podłokietniki: uchylne
- koła tylne: pompowane lub pełne gumowe
- funkcja szybkiego demontażu kół (szybkozłączka)
- koła przednie: pełne
- podnóżki: uchylne, ściągane
- szerokość siedziska: minimum 45cm
- waga wózka max.: ok. 20kg
- maksymalne obciążenie: minimum 110 kg 
</t>
    </r>
  </si>
  <si>
    <r>
      <t xml:space="preserve">Balkonik rehabilitacyjny
</t>
    </r>
    <r>
      <rPr>
        <sz val="10"/>
        <rFont val="Arial"/>
        <family val="2"/>
      </rPr>
      <t xml:space="preserve">Przeznaczony do pomocy w przemieszczaniu się osobom o ograniczonych zdolnościach ruchowych
Posiadający:
- 4 koła osadzone w obrotnicach( 2przód oraz 2 tył)
- koła tylne posiadające hamulce/blokadę
Specyfikacja:
- Waga: max. ok. 3kg
- Maksymalny udźwig minimum 150 kg  
- Szerokość:  przód- 32 cm (+/- 1cm), tył- 48 cm (+/- 1cm)
- Wysokość regulowana: 77cm-85 cm ( +/- 2cm)
- Wykonany z lakierowanych rur stalowych
</t>
    </r>
    <r>
      <rPr>
        <b/>
        <sz val="10"/>
        <rFont val="Arial"/>
        <family val="2"/>
      </rPr>
      <t xml:space="preserve">
</t>
    </r>
  </si>
  <si>
    <r>
      <t xml:space="preserve">Balkonik - ambona  
</t>
    </r>
    <r>
      <rPr>
        <sz val="10"/>
        <rFont val="Arial"/>
        <family val="2"/>
      </rPr>
      <t>Przeznaczony do używania przez osoby niepełnosprawne w celu odnowienia i ćwiczenia umiejętności stania oraz chodzenia bez pomocy lub z asystą osób trzecich. Przewidziany do utrzymania pozycji spionizowanej przez użytkownika oraz w reedukacji chodu w trakcie procesu rehabilitacji.
Dane techniczne :
Długość 82 cm (+/- 3cm)
Szerokość 67,5 - 75 cm (+/- 3cm)
Max obciążenie minimum 130 kg
Masa własna ok. 12,5 kg
Wysokość podpór ramion 100 - 123 cm (+/- 3cm)</t>
    </r>
    <r>
      <rPr>
        <b/>
        <sz val="10"/>
        <rFont val="Arial"/>
        <family val="2"/>
      </rPr>
      <t xml:space="preserve">
</t>
    </r>
  </si>
  <si>
    <r>
      <t xml:space="preserve">Oferowany okres </t>
    </r>
    <r>
      <rPr>
        <b/>
        <sz val="10"/>
        <rFont val="Arial"/>
        <family val="2"/>
      </rPr>
      <t xml:space="preserve">GWARANCJI </t>
    </r>
    <r>
      <rPr>
        <i/>
        <sz val="10"/>
        <rFont val="Arial"/>
        <family val="2"/>
      </rPr>
      <t>(jednakowy dotyczy wszystkich pozycji asortymentowych):</t>
    </r>
    <r>
      <rPr>
        <b/>
        <sz val="10"/>
        <rFont val="Arial"/>
        <family val="2"/>
      </rPr>
      <t xml:space="preserve"> ....... (mies.);</t>
    </r>
    <r>
      <rPr>
        <sz val="10"/>
        <rFont val="Arial"/>
        <family val="2"/>
      </rPr>
      <t xml:space="preserve"> w przypadku nie podania przez Oferenta zamawiający uzna, że zaoferowano minimalny okres gwarancji t.j. 36 miesięcy</t>
    </r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</si>
  <si>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zamówienia:  </t>
    </r>
    <r>
      <rPr>
        <b/>
        <sz val="10"/>
        <rFont val="Arial"/>
        <family val="2"/>
      </rPr>
      <t>........ (dni)</t>
    </r>
    <r>
      <rPr>
        <sz val="10"/>
        <rFont val="Arial"/>
        <family val="0"/>
      </rPr>
      <t xml:space="preserve">; w przypadku nie podania przez Oferenta zamawiający uzna, że zaoferowano realizację zamówienia w terminie do 28 dni od podpisania umowy </t>
    </r>
  </si>
  <si>
    <r>
      <t>Oferowany udźwig maksymalny/dopuszczalne obciążenie w ocenianych pozycjach:</t>
    </r>
    <r>
      <rPr>
        <b/>
        <sz val="10"/>
        <rFont val="Arial CE"/>
        <family val="0"/>
      </rPr>
      <t xml:space="preserve"> poz.1 wózek inwalidzki: .... ; poz.8 nasadka : ....; poz 9 materac: .......</t>
    </r>
  </si>
  <si>
    <r>
      <t xml:space="preserve">Oferowany okres </t>
    </r>
    <r>
      <rPr>
        <b/>
        <sz val="10"/>
        <rFont val="Arial"/>
        <family val="2"/>
      </rPr>
      <t>GWARANCJI: ....... (mies.)</t>
    </r>
    <r>
      <rPr>
        <sz val="10"/>
        <rFont val="Arial"/>
        <family val="0"/>
      </rPr>
      <t>; w przypadku nie podania przez Oferenta zamawiający uzna, że zaoferowano minimalny okres gwarancji t.j. 24 miesiące.</t>
    </r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</si>
  <si>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zamówienia: </t>
    </r>
    <r>
      <rPr>
        <b/>
        <sz val="10"/>
        <rFont val="Arial"/>
        <family val="2"/>
      </rPr>
      <t xml:space="preserve"> ........ (dni)</t>
    </r>
    <r>
      <rPr>
        <sz val="10"/>
        <rFont val="Arial"/>
        <family val="0"/>
      </rPr>
      <t>; w przypadku nie podania przez Oferenta zamawiający uzna, że zaoferowano realizację zamówienia w terminie do 28 dni od podpisania umowy.</t>
    </r>
  </si>
  <si>
    <r>
      <t xml:space="preserve">Oferowany okres </t>
    </r>
    <r>
      <rPr>
        <b/>
        <sz val="12"/>
        <rFont val="Arial"/>
        <family val="2"/>
      </rPr>
      <t xml:space="preserve">GWARANCJI </t>
    </r>
    <r>
      <rPr>
        <i/>
        <sz val="12"/>
        <rFont val="Arial"/>
        <family val="2"/>
      </rPr>
      <t>(jednakowy dotyczy wszystkich pozycji asortymentowych):</t>
    </r>
    <r>
      <rPr>
        <b/>
        <sz val="12"/>
        <rFont val="Arial"/>
        <family val="2"/>
      </rPr>
      <t xml:space="preserve"> ....... (mies.);</t>
    </r>
    <r>
      <rPr>
        <sz val="12"/>
        <rFont val="Arial"/>
        <family val="2"/>
      </rPr>
      <t xml:space="preserve"> w przypadku nie podania przez Oferenta zamawiający uzna, że zaoferowano minimalny okres gwarancji t.j. 24 miesiące.</t>
    </r>
  </si>
  <si>
    <r>
      <t xml:space="preserve">Oferowany </t>
    </r>
    <r>
      <rPr>
        <b/>
        <sz val="12"/>
        <rFont val="Arial"/>
        <family val="2"/>
      </rPr>
      <t>TERMIN</t>
    </r>
    <r>
      <rPr>
        <sz val="12"/>
        <rFont val="Arial"/>
        <family val="2"/>
      </rPr>
      <t xml:space="preserve"> realizacji zamówienia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........ (dni)</t>
    </r>
    <r>
      <rPr>
        <sz val="12"/>
        <rFont val="Arial"/>
        <family val="2"/>
      </rPr>
      <t xml:space="preserve">; w przypadku nie podania przez Oferenta zamawiający uzna, że zaoferowano realizację zamówienia w terminie do 28 dni od podpisania umowy </t>
    </r>
  </si>
  <si>
    <t>Wybór kolorystyki, na podstawie dostarczonych niezwłocznie po podpisaniu umowy przez wykonawcę-  materiałów (palety kolorów, próbek materiałów itp.minimum.5 kolorów- elementy tapicerowane,elementy malowane proszkowo: do wyboru przez zamawiającego biały lub szary, umożliwiających dokonanie przez Zamawiającego wyboru.</t>
  </si>
  <si>
    <t>Sprzęt nowy, nieużywany- rok produkcji 2014/2015</t>
  </si>
  <si>
    <t>Wymagana gwarancja min. 24 miesiące. Wybór kolorystyki obicia- na podstawie dostarczonych niezwłocznie po podpisaniu umowy przez wykonawcę-  materiałów (palety kolorów, próbek materiałów itp.), umożliwiających dokonanie przez Zamawiającego wyboru, min.5 kolorów- tapicerka, w tym kolor: turkus, seledyn oraz jasno zielony, stelarz kolor biały i szary</t>
  </si>
  <si>
    <r>
      <t>ASYSTOR 3-SZUFLADOWY</t>
    </r>
    <r>
      <rPr>
        <sz val="12"/>
        <rFont val="Arial"/>
        <family val="2"/>
      </rPr>
      <t xml:space="preserve">
-  podstawa chromowana lub  szara                                                                                                                                                                                                              - na kółkach (minimum 2 z blokadą) w kształcie literu U lub pięcioramienna
-  wysokość asystora regulowana sprężyną gazową. 
- wykonany na profilach aluminiowych ( profile- kolor szary, złącza-kolor czarny)
- wykonany z materiału odpornego na dezynfekcję środkami powszechnie używanymi w szpitalach.
WYMIARY:
-waga ok. 30kg
• GŁĘBOKOŚĆ: 420 mm - 450 mm
• SZEROKOŚĆ: 450mm - 505 mm
- REGULACJA WYSOKOŚĆI MIN. W PRZEDZIALE od 800- do 900 mm
- kolor : jasny zielony (seledyn) lub jasno szary- do wyboru przez zamawiającego
                                                 </t>
    </r>
    <r>
      <rPr>
        <b/>
        <sz val="12"/>
        <rFont val="Arial"/>
        <family val="2"/>
      </rPr>
      <t xml:space="preserve">
</t>
    </r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</si>
  <si>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 </t>
    </r>
    <r>
      <rPr>
        <i/>
        <sz val="10"/>
        <rFont val="Arial"/>
        <family val="2"/>
      </rPr>
      <t>(jednakowy, dotyczy wszystkich pozycji asortymentowych)</t>
    </r>
    <r>
      <rPr>
        <sz val="10"/>
        <rFont val="Arial"/>
        <family val="0"/>
      </rPr>
      <t xml:space="preserve">:  ........ (dni); w przypadku nie podania przez Oferenta zamawiający uzna, że zaoferowano realizację zamówienia w terminie do 28 dni od podpisania umowy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</si>
</sst>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_-* #,##0.0000\ &quot;zł&quot;_-;\-* #,##0.0000\ &quot;zł&quot;_-;_-* &quot;-&quot;????\ &quot;zł&quot;_-;_-@_-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1"/>
      <name val="Arial CE"/>
      <family val="0"/>
    </font>
    <font>
      <sz val="10"/>
      <name val="Arial CE"/>
      <family val="0"/>
    </font>
    <font>
      <b/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6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5"/>
      <name val="Arial"/>
      <family val="2"/>
    </font>
    <font>
      <sz val="8"/>
      <name val="Arial CE"/>
      <family val="0"/>
    </font>
    <font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6"/>
      <name val="Arial Narrow"/>
      <family val="2"/>
    </font>
    <font>
      <sz val="6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6"/>
      <name val="Arial"/>
      <family val="0"/>
    </font>
    <font>
      <sz val="14"/>
      <name val="Arial"/>
      <family val="2"/>
    </font>
    <font>
      <sz val="14"/>
      <name val="Arial CE"/>
      <family val="0"/>
    </font>
    <font>
      <sz val="12"/>
      <color indexed="57"/>
      <name val="Arial"/>
      <family val="2"/>
    </font>
    <font>
      <b/>
      <sz val="12"/>
      <name val="Arial CE"/>
      <family val="0"/>
    </font>
    <font>
      <sz val="10"/>
      <color indexed="10"/>
      <name val="Arial CE"/>
      <family val="0"/>
    </font>
    <font>
      <b/>
      <i/>
      <sz val="6"/>
      <name val="Times New Roman"/>
      <family val="1"/>
    </font>
    <font>
      <b/>
      <sz val="9"/>
      <name val="Arial"/>
      <family val="2"/>
    </font>
    <font>
      <i/>
      <sz val="9"/>
      <name val="Arial CE"/>
      <family val="0"/>
    </font>
    <font>
      <sz val="10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i/>
      <sz val="12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18" applyFont="1">
      <alignment/>
      <protection/>
    </xf>
    <xf numFmtId="0" fontId="5" fillId="0" borderId="0" xfId="18">
      <alignment/>
      <protection/>
    </xf>
    <xf numFmtId="0" fontId="6" fillId="0" borderId="0" xfId="18" applyFont="1" applyBorder="1" applyAlignment="1">
      <alignment horizontal="left" vertical="center"/>
      <protection/>
    </xf>
    <xf numFmtId="0" fontId="7" fillId="0" borderId="0" xfId="18" applyFont="1" applyAlignment="1">
      <alignment/>
      <protection/>
    </xf>
    <xf numFmtId="0" fontId="5" fillId="0" borderId="0" xfId="18" applyFont="1" applyAlignment="1">
      <alignment horizontal="right"/>
      <protection/>
    </xf>
    <xf numFmtId="0" fontId="8" fillId="0" borderId="0" xfId="0" applyFont="1" applyBorder="1" applyAlignment="1">
      <alignment horizontal="left" vertical="center"/>
    </xf>
    <xf numFmtId="0" fontId="5" fillId="0" borderId="0" xfId="18" applyBorder="1">
      <alignment/>
      <protection/>
    </xf>
    <xf numFmtId="0" fontId="9" fillId="0" borderId="0" xfId="18" applyFont="1" applyBorder="1" applyAlignment="1">
      <alignment horizontal="right"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 vertical="center" wrapText="1"/>
      <protection/>
    </xf>
    <xf numFmtId="0" fontId="12" fillId="0" borderId="1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vertical="center"/>
      <protection/>
    </xf>
    <xf numFmtId="0" fontId="5" fillId="0" borderId="1" xfId="18" applyBorder="1">
      <alignment/>
      <protection/>
    </xf>
    <xf numFmtId="0" fontId="5" fillId="0" borderId="2" xfId="18" applyBorder="1" applyAlignment="1">
      <alignment horizontal="right"/>
      <protection/>
    </xf>
    <xf numFmtId="0" fontId="5" fillId="0" borderId="1" xfId="18" applyFont="1" applyBorder="1">
      <alignment/>
      <protection/>
    </xf>
    <xf numFmtId="0" fontId="5" fillId="0" borderId="0" xfId="18" applyBorder="1" applyAlignment="1">
      <alignment/>
      <protection/>
    </xf>
    <xf numFmtId="0" fontId="16" fillId="0" borderId="0" xfId="18" applyFont="1" applyBorder="1" applyAlignment="1">
      <alignment/>
      <protection/>
    </xf>
    <xf numFmtId="168" fontId="16" fillId="0" borderId="1" xfId="18" applyNumberFormat="1" applyFont="1" applyBorder="1" applyAlignment="1">
      <alignment horizontal="center"/>
      <protection/>
    </xf>
    <xf numFmtId="168" fontId="16" fillId="0" borderId="0" xfId="18" applyNumberFormat="1" applyFont="1" applyBorder="1" applyAlignment="1">
      <alignment/>
      <protection/>
    </xf>
    <xf numFmtId="0" fontId="15" fillId="0" borderId="0" xfId="20" applyFont="1">
      <alignment/>
      <protection/>
    </xf>
    <xf numFmtId="0" fontId="5" fillId="0" borderId="0" xfId="18" applyNumberFormat="1">
      <alignment/>
      <protection/>
    </xf>
    <xf numFmtId="0" fontId="5" fillId="0" borderId="0" xfId="18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3" xfId="18" applyFont="1" applyBorder="1" applyAlignment="1">
      <alignment/>
      <protection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4" fontId="19" fillId="0" borderId="1" xfId="23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1" fontId="25" fillId="0" borderId="1" xfId="18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2" xfId="0" applyFont="1" applyBorder="1" applyAlignment="1">
      <alignment horizontal="left" vertical="center" wrapText="1"/>
    </xf>
    <xf numFmtId="168" fontId="21" fillId="0" borderId="1" xfId="0" applyNumberFormat="1" applyFont="1" applyBorder="1" applyAlignment="1">
      <alignment horizontal="right" vertical="center"/>
    </xf>
    <xf numFmtId="168" fontId="18" fillId="0" borderId="1" xfId="0" applyNumberFormat="1" applyFont="1" applyBorder="1" applyAlignment="1">
      <alignment horizontal="center" vertical="center"/>
    </xf>
    <xf numFmtId="168" fontId="18" fillId="0" borderId="1" xfId="0" applyNumberFormat="1" applyFont="1" applyBorder="1" applyAlignment="1">
      <alignment vertical="center"/>
    </xf>
    <xf numFmtId="0" fontId="18" fillId="0" borderId="3" xfId="0" applyFont="1" applyBorder="1" applyAlignment="1">
      <alignment/>
    </xf>
    <xf numFmtId="0" fontId="18" fillId="0" borderId="5" xfId="0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" fontId="12" fillId="0" borderId="0" xfId="18" applyNumberFormat="1" applyFont="1" applyBorder="1" applyAlignment="1">
      <alignment horizontal="center" vertical="center"/>
      <protection/>
    </xf>
    <xf numFmtId="0" fontId="26" fillId="0" borderId="3" xfId="18" applyFont="1" applyBorder="1" applyAlignment="1">
      <alignment/>
      <protection/>
    </xf>
    <xf numFmtId="168" fontId="5" fillId="0" borderId="0" xfId="18" applyNumberFormat="1" applyBorder="1" applyAlignment="1">
      <alignment/>
      <protection/>
    </xf>
    <xf numFmtId="0" fontId="5" fillId="0" borderId="0" xfId="18" applyAlignment="1">
      <alignment horizontal="left"/>
      <protection/>
    </xf>
    <xf numFmtId="0" fontId="26" fillId="0" borderId="0" xfId="18" applyFont="1" applyBorder="1" applyAlignment="1">
      <alignment/>
      <protection/>
    </xf>
    <xf numFmtId="168" fontId="5" fillId="0" borderId="0" xfId="18" applyNumberFormat="1" applyBorder="1" applyAlignment="1">
      <alignment horizontal="center"/>
      <protection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9" fontId="27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/>
    </xf>
    <xf numFmtId="0" fontId="0" fillId="0" borderId="0" xfId="0" applyAlignment="1">
      <alignment wrapText="1"/>
    </xf>
    <xf numFmtId="0" fontId="5" fillId="0" borderId="0" xfId="18" applyFont="1">
      <alignment/>
      <protection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4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right" vertical="center"/>
    </xf>
    <xf numFmtId="168" fontId="1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69" fontId="14" fillId="0" borderId="0" xfId="0" applyNumberFormat="1" applyFont="1" applyAlignment="1">
      <alignment/>
    </xf>
    <xf numFmtId="0" fontId="12" fillId="0" borderId="0" xfId="20" applyNumberFormat="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6" fillId="0" borderId="0" xfId="18" applyFont="1" applyAlignment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0" fontId="12" fillId="0" borderId="1" xfId="18" applyFont="1" applyFill="1" applyBorder="1" applyAlignment="1">
      <alignment horizontal="center" vertical="center"/>
      <protection/>
    </xf>
    <xf numFmtId="0" fontId="26" fillId="0" borderId="1" xfId="18" applyFont="1" applyBorder="1" applyAlignment="1">
      <alignment/>
      <protection/>
    </xf>
    <xf numFmtId="0" fontId="21" fillId="0" borderId="1" xfId="18" applyFont="1" applyBorder="1" applyAlignment="1">
      <alignment horizontal="left" vertical="top" wrapText="1"/>
      <protection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0" fontId="39" fillId="0" borderId="0" xfId="18" applyFont="1" applyFill="1">
      <alignment/>
      <protection/>
    </xf>
    <xf numFmtId="0" fontId="27" fillId="0" borderId="0" xfId="18" applyFont="1" applyFill="1">
      <alignment/>
      <protection/>
    </xf>
    <xf numFmtId="0" fontId="9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center" wrapText="1"/>
    </xf>
    <xf numFmtId="0" fontId="5" fillId="0" borderId="0" xfId="18" applyFont="1" applyAlignment="1">
      <alignment vertical="center" wrapText="1"/>
      <protection/>
    </xf>
    <xf numFmtId="0" fontId="21" fillId="0" borderId="1" xfId="18" applyFont="1" applyBorder="1" applyAlignment="1">
      <alignment horizontal="left" vertical="center" wrapText="1"/>
      <protection/>
    </xf>
    <xf numFmtId="0" fontId="1" fillId="0" borderId="1" xfId="18" applyFont="1" applyBorder="1" applyAlignment="1">
      <alignment horizontal="center" vertical="center"/>
      <protection/>
    </xf>
    <xf numFmtId="2" fontId="1" fillId="0" borderId="1" xfId="18" applyNumberFormat="1" applyFont="1" applyBorder="1" applyAlignment="1">
      <alignment horizontal="center" vertical="center"/>
      <protection/>
    </xf>
    <xf numFmtId="9" fontId="1" fillId="0" borderId="1" xfId="18" applyNumberFormat="1" applyFont="1" applyBorder="1" applyAlignment="1">
      <alignment horizontal="center" vertical="center"/>
      <protection/>
    </xf>
    <xf numFmtId="4" fontId="1" fillId="0" borderId="1" xfId="18" applyNumberFormat="1" applyFont="1" applyBorder="1" applyAlignment="1">
      <alignment horizontal="center" vertical="center"/>
      <protection/>
    </xf>
    <xf numFmtId="0" fontId="27" fillId="0" borderId="1" xfId="18" applyFont="1" applyBorder="1">
      <alignment/>
      <protection/>
    </xf>
    <xf numFmtId="0" fontId="39" fillId="0" borderId="1" xfId="18" applyFont="1" applyBorder="1" applyAlignment="1">
      <alignment horizontal="right"/>
      <protection/>
    </xf>
    <xf numFmtId="168" fontId="39" fillId="0" borderId="5" xfId="18" applyNumberFormat="1" applyFont="1" applyBorder="1" applyAlignment="1">
      <alignment horizontal="center"/>
      <protection/>
    </xf>
    <xf numFmtId="168" fontId="39" fillId="0" borderId="1" xfId="18" applyNumberFormat="1" applyFont="1" applyBorder="1" applyAlignment="1">
      <alignment horizontal="center"/>
      <protection/>
    </xf>
    <xf numFmtId="0" fontId="27" fillId="0" borderId="0" xfId="18" applyFont="1" applyBorder="1" applyAlignment="1">
      <alignment/>
      <protection/>
    </xf>
    <xf numFmtId="0" fontId="27" fillId="0" borderId="1" xfId="18" applyFont="1" applyBorder="1" applyAlignment="1">
      <alignment/>
      <protection/>
    </xf>
    <xf numFmtId="168" fontId="27" fillId="0" borderId="1" xfId="18" applyNumberFormat="1" applyFont="1" applyBorder="1" applyAlignment="1">
      <alignment horizontal="center"/>
      <protection/>
    </xf>
    <xf numFmtId="168" fontId="27" fillId="0" borderId="0" xfId="18" applyNumberFormat="1" applyFont="1" applyBorder="1" applyAlignment="1">
      <alignment/>
      <protection/>
    </xf>
    <xf numFmtId="0" fontId="14" fillId="0" borderId="0" xfId="0" applyFont="1" applyAlignment="1">
      <alignment/>
    </xf>
    <xf numFmtId="168" fontId="39" fillId="0" borderId="5" xfId="18" applyNumberFormat="1" applyFont="1" applyBorder="1" applyAlignment="1">
      <alignment horizontal="center" vertical="center"/>
      <protection/>
    </xf>
    <xf numFmtId="168" fontId="39" fillId="0" borderId="1" xfId="18" applyNumberFormat="1" applyFont="1" applyBorder="1" applyAlignment="1">
      <alignment horizontal="center" vertical="center"/>
      <protection/>
    </xf>
    <xf numFmtId="0" fontId="8" fillId="0" borderId="3" xfId="18" applyFont="1" applyBorder="1" applyAlignment="1">
      <alignment/>
      <protection/>
    </xf>
    <xf numFmtId="0" fontId="26" fillId="0" borderId="0" xfId="18" applyFont="1">
      <alignment/>
      <protection/>
    </xf>
    <xf numFmtId="0" fontId="37" fillId="0" borderId="0" xfId="18" applyFont="1">
      <alignment/>
      <protection/>
    </xf>
    <xf numFmtId="0" fontId="40" fillId="0" borderId="0" xfId="18" applyFont="1">
      <alignment/>
      <protection/>
    </xf>
    <xf numFmtId="0" fontId="10" fillId="0" borderId="0" xfId="18" applyFont="1" applyBorder="1" applyAlignment="1">
      <alignment/>
      <protection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1" xfId="0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9" fontId="3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8" fontId="3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3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168" fontId="35" fillId="0" borderId="0" xfId="0" applyNumberFormat="1" applyFon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168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1" xfId="18" applyFont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9" fillId="0" borderId="1" xfId="18" applyFont="1" applyBorder="1" applyAlignment="1">
      <alignment horizontal="left" vertical="top" wrapText="1"/>
      <protection/>
    </xf>
    <xf numFmtId="0" fontId="9" fillId="0" borderId="2" xfId="18" applyFont="1" applyBorder="1" applyAlignment="1">
      <alignment horizontal="left" vertical="top" wrapText="1"/>
      <protection/>
    </xf>
    <xf numFmtId="0" fontId="21" fillId="0" borderId="1" xfId="18" applyFont="1" applyBorder="1" applyAlignment="1">
      <alignment vertical="top" wrapText="1"/>
      <protection/>
    </xf>
    <xf numFmtId="0" fontId="5" fillId="0" borderId="0" xfId="18" applyFont="1" applyFill="1">
      <alignment/>
      <protection/>
    </xf>
    <xf numFmtId="0" fontId="10" fillId="0" borderId="0" xfId="18" applyFont="1" applyAlignment="1">
      <alignment vertical="top" wrapText="1"/>
      <protection/>
    </xf>
    <xf numFmtId="4" fontId="7" fillId="0" borderId="0" xfId="0" applyNumberFormat="1" applyFont="1" applyAlignment="1">
      <alignment/>
    </xf>
    <xf numFmtId="0" fontId="14" fillId="0" borderId="0" xfId="20" applyFont="1">
      <alignment/>
      <protection/>
    </xf>
    <xf numFmtId="0" fontId="10" fillId="0" borderId="0" xfId="18" applyFont="1" applyAlignment="1">
      <alignment horizontal="left" vertical="center"/>
      <protection/>
    </xf>
    <xf numFmtId="0" fontId="10" fillId="0" borderId="0" xfId="18" applyFont="1" applyAlignment="1">
      <alignment horizontal="center" vertical="center"/>
      <protection/>
    </xf>
    <xf numFmtId="0" fontId="5" fillId="0" borderId="2" xfId="18" applyFont="1" applyBorder="1" applyAlignment="1">
      <alignment horizontal="right"/>
      <protection/>
    </xf>
    <xf numFmtId="0" fontId="5" fillId="0" borderId="0" xfId="18" applyFont="1" applyBorder="1" applyAlignment="1">
      <alignment horizontal="center" vertical="center"/>
      <protection/>
    </xf>
    <xf numFmtId="0" fontId="5" fillId="0" borderId="0" xfId="18" applyFont="1" applyBorder="1" applyAlignment="1">
      <alignment/>
      <protection/>
    </xf>
    <xf numFmtId="0" fontId="5" fillId="0" borderId="0" xfId="18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vertical="top" wrapText="1"/>
    </xf>
    <xf numFmtId="0" fontId="0" fillId="0" borderId="1" xfId="18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 wrapText="1"/>
    </xf>
    <xf numFmtId="0" fontId="0" fillId="0" borderId="0" xfId="18" applyFont="1">
      <alignment/>
      <protection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0" fontId="3" fillId="0" borderId="1" xfId="18" applyFont="1" applyBorder="1" applyAlignment="1">
      <alignment vertical="center"/>
      <protection/>
    </xf>
    <xf numFmtId="0" fontId="3" fillId="0" borderId="1" xfId="18" applyFont="1" applyBorder="1" applyAlignment="1">
      <alignment horizontal="center" vertical="center"/>
      <protection/>
    </xf>
    <xf numFmtId="2" fontId="3" fillId="0" borderId="1" xfId="18" applyNumberFormat="1" applyFont="1" applyBorder="1" applyAlignment="1">
      <alignment horizontal="center" vertical="center"/>
      <protection/>
    </xf>
    <xf numFmtId="9" fontId="3" fillId="0" borderId="1" xfId="18" applyNumberFormat="1" applyFont="1" applyBorder="1" applyAlignment="1">
      <alignment horizontal="center" vertical="center"/>
      <protection/>
    </xf>
    <xf numFmtId="4" fontId="3" fillId="0" borderId="1" xfId="18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18" applyFont="1" applyBorder="1">
      <alignment/>
      <protection/>
    </xf>
    <xf numFmtId="4" fontId="42" fillId="0" borderId="1" xfId="18" applyNumberFormat="1" applyFont="1" applyBorder="1" applyAlignment="1">
      <alignment horizontal="right"/>
      <protection/>
    </xf>
    <xf numFmtId="168" fontId="42" fillId="0" borderId="1" xfId="18" applyNumberFormat="1" applyFont="1" applyBorder="1" applyAlignment="1">
      <alignment horizontal="center"/>
      <protection/>
    </xf>
    <xf numFmtId="168" fontId="42" fillId="0" borderId="1" xfId="18" applyNumberFormat="1" applyFont="1" applyBorder="1" applyAlignment="1">
      <alignment/>
      <protection/>
    </xf>
    <xf numFmtId="0" fontId="3" fillId="0" borderId="0" xfId="18" applyFont="1" applyBorder="1" applyAlignment="1">
      <alignment/>
      <protection/>
    </xf>
    <xf numFmtId="0" fontId="3" fillId="0" borderId="3" xfId="18" applyFont="1" applyBorder="1" applyAlignment="1">
      <alignment/>
      <protection/>
    </xf>
    <xf numFmtId="4" fontId="3" fillId="0" borderId="1" xfId="18" applyNumberFormat="1" applyFont="1" applyBorder="1" applyAlignment="1">
      <alignment/>
      <protection/>
    </xf>
    <xf numFmtId="168" fontId="3" fillId="0" borderId="1" xfId="18" applyNumberFormat="1" applyFont="1" applyBorder="1" applyAlignment="1">
      <alignment horizontal="center"/>
      <protection/>
    </xf>
    <xf numFmtId="168" fontId="3" fillId="0" borderId="1" xfId="18" applyNumberFormat="1" applyFont="1" applyBorder="1">
      <alignment/>
      <protection/>
    </xf>
    <xf numFmtId="0" fontId="3" fillId="0" borderId="0" xfId="18" applyFont="1">
      <alignment/>
      <protection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7" xfId="0" applyFont="1" applyBorder="1" applyAlignment="1">
      <alignment/>
    </xf>
    <xf numFmtId="0" fontId="9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 vertical="center"/>
    </xf>
    <xf numFmtId="168" fontId="0" fillId="0" borderId="7" xfId="0" applyNumberFormat="1" applyFont="1" applyBorder="1" applyAlignment="1">
      <alignment horizontal="center" vertical="center"/>
    </xf>
    <xf numFmtId="168" fontId="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43" fillId="0" borderId="0" xfId="18" applyFont="1" applyAlignment="1">
      <alignment/>
      <protection/>
    </xf>
    <xf numFmtId="0" fontId="21" fillId="0" borderId="1" xfId="0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5" fillId="0" borderId="0" xfId="18" applyFont="1" applyAlignment="1">
      <alignment vertical="top" wrapText="1"/>
      <protection/>
    </xf>
    <xf numFmtId="0" fontId="14" fillId="0" borderId="0" xfId="18" applyFont="1">
      <alignment/>
      <protection/>
    </xf>
    <xf numFmtId="0" fontId="14" fillId="0" borderId="0" xfId="0" applyFont="1" applyAlignment="1">
      <alignment vertical="top" wrapText="1"/>
    </xf>
    <xf numFmtId="0" fontId="14" fillId="0" borderId="0" xfId="18" applyFont="1" applyAlignment="1">
      <alignment horizontal="left"/>
      <protection/>
    </xf>
    <xf numFmtId="0" fontId="0" fillId="0" borderId="1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4" fontId="48" fillId="0" borderId="1" xfId="0" applyNumberFormat="1" applyFont="1" applyBorder="1" applyAlignment="1">
      <alignment horizontal="center" vertical="center" wrapText="1"/>
    </xf>
    <xf numFmtId="44" fontId="48" fillId="0" borderId="1" xfId="23" applyFont="1" applyBorder="1" applyAlignment="1">
      <alignment horizontal="center" vertical="center" wrapText="1"/>
    </xf>
    <xf numFmtId="9" fontId="4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4" fontId="2" fillId="0" borderId="1" xfId="23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9" fillId="0" borderId="0" xfId="18" applyFont="1" applyAlignment="1">
      <alignment/>
      <protection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" fontId="18" fillId="0" borderId="1" xfId="18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0" xfId="18" applyFont="1">
      <alignment/>
      <protection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7" fillId="0" borderId="0" xfId="18" applyFont="1" applyAlignment="1">
      <alignment vertical="top"/>
      <protection/>
    </xf>
    <xf numFmtId="0" fontId="27" fillId="0" borderId="0" xfId="0" applyFont="1" applyAlignment="1">
      <alignment vertical="top"/>
    </xf>
    <xf numFmtId="0" fontId="21" fillId="0" borderId="0" xfId="0" applyFont="1" applyAlignment="1">
      <alignment vertical="top"/>
    </xf>
    <xf numFmtId="4" fontId="18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 horizontal="left" vertical="center"/>
    </xf>
    <xf numFmtId="0" fontId="18" fillId="0" borderId="0" xfId="18" applyFont="1" applyAlignment="1">
      <alignment vertical="center"/>
      <protection/>
    </xf>
    <xf numFmtId="0" fontId="21" fillId="0" borderId="0" xfId="18" applyFont="1" applyAlignment="1">
      <alignment vertical="center"/>
      <protection/>
    </xf>
    <xf numFmtId="0" fontId="18" fillId="0" borderId="0" xfId="18" applyFont="1" applyBorder="1" applyAlignment="1">
      <alignment vertical="center"/>
      <protection/>
    </xf>
    <xf numFmtId="0" fontId="18" fillId="0" borderId="0" xfId="18" applyFont="1" applyAlignment="1">
      <alignment horizontal="center" vertical="center" wrapText="1"/>
      <protection/>
    </xf>
    <xf numFmtId="0" fontId="45" fillId="0" borderId="0" xfId="18" applyFont="1" applyAlignment="1">
      <alignment/>
      <protection/>
    </xf>
    <xf numFmtId="0" fontId="45" fillId="0" borderId="0" xfId="18" applyFont="1">
      <alignment/>
      <protection/>
    </xf>
    <xf numFmtId="0" fontId="18" fillId="0" borderId="0" xfId="18" applyFont="1" applyBorder="1">
      <alignment/>
      <protection/>
    </xf>
    <xf numFmtId="0" fontId="18" fillId="0" borderId="1" xfId="18" applyFont="1" applyBorder="1" applyAlignment="1">
      <alignment horizontal="center" vertical="center" wrapText="1"/>
      <protection/>
    </xf>
    <xf numFmtId="0" fontId="21" fillId="0" borderId="0" xfId="18" applyFont="1" applyBorder="1" applyAlignment="1">
      <alignment horizontal="center" vertical="center" wrapText="1"/>
      <protection/>
    </xf>
    <xf numFmtId="1" fontId="45" fillId="0" borderId="1" xfId="19" applyNumberFormat="1" applyFont="1" applyBorder="1" applyAlignment="1">
      <alignment horizontal="center" vertical="center" wrapText="1"/>
      <protection/>
    </xf>
    <xf numFmtId="0" fontId="18" fillId="0" borderId="1" xfId="18" applyFont="1" applyFill="1" applyBorder="1" applyAlignment="1">
      <alignment vertical="top" wrapText="1"/>
      <protection/>
    </xf>
    <xf numFmtId="4" fontId="18" fillId="0" borderId="1" xfId="18" applyNumberFormat="1" applyFont="1" applyBorder="1" applyAlignment="1">
      <alignment horizontal="center" vertical="center" wrapText="1"/>
      <protection/>
    </xf>
    <xf numFmtId="9" fontId="18" fillId="0" borderId="1" xfId="18" applyNumberFormat="1" applyFont="1" applyFill="1" applyBorder="1" applyAlignment="1">
      <alignment horizontal="center" vertical="center" wrapText="1"/>
      <protection/>
    </xf>
    <xf numFmtId="0" fontId="18" fillId="0" borderId="0" xfId="18" applyFont="1" applyBorder="1" applyAlignment="1">
      <alignment horizontal="center" vertical="center" wrapText="1"/>
      <protection/>
    </xf>
    <xf numFmtId="0" fontId="18" fillId="0" borderId="1" xfId="18" applyFont="1" applyFill="1" applyBorder="1" applyAlignment="1">
      <alignment vertical="center" wrapText="1"/>
      <protection/>
    </xf>
    <xf numFmtId="0" fontId="18" fillId="0" borderId="0" xfId="18" applyFont="1" applyBorder="1" applyAlignment="1">
      <alignment vertical="center" wrapText="1"/>
      <protection/>
    </xf>
    <xf numFmtId="0" fontId="18" fillId="0" borderId="1" xfId="18" applyFont="1" applyBorder="1" applyAlignment="1">
      <alignment vertical="center" wrapText="1"/>
      <protection/>
    </xf>
    <xf numFmtId="0" fontId="18" fillId="0" borderId="1" xfId="18" applyFont="1" applyBorder="1" applyAlignment="1">
      <alignment horizontal="left" vertical="center" wrapText="1"/>
      <protection/>
    </xf>
    <xf numFmtId="0" fontId="18" fillId="0" borderId="1" xfId="18" applyFont="1" applyBorder="1" applyAlignment="1">
      <alignment vertical="center"/>
      <protection/>
    </xf>
    <xf numFmtId="0" fontId="18" fillId="0" borderId="0" xfId="18" applyFont="1" applyAlignment="1">
      <alignment wrapText="1"/>
      <protection/>
    </xf>
    <xf numFmtId="9" fontId="18" fillId="0" borderId="0" xfId="19" applyNumberFormat="1" applyFont="1" applyAlignment="1">
      <alignment vertical="center"/>
      <protection/>
    </xf>
    <xf numFmtId="0" fontId="18" fillId="0" borderId="0" xfId="19" applyFont="1" applyAlignment="1">
      <alignment vertical="center"/>
      <protection/>
    </xf>
    <xf numFmtId="168" fontId="21" fillId="0" borderId="1" xfId="18" applyNumberFormat="1" applyFont="1" applyBorder="1" applyAlignment="1">
      <alignment horizontal="right" vertical="center"/>
      <protection/>
    </xf>
    <xf numFmtId="168" fontId="18" fillId="0" borderId="1" xfId="18" applyNumberFormat="1" applyFont="1" applyBorder="1" applyAlignment="1">
      <alignment vertical="center"/>
      <protection/>
    </xf>
    <xf numFmtId="0" fontId="21" fillId="0" borderId="0" xfId="18" applyFont="1" applyBorder="1" applyAlignment="1">
      <alignment horizontal="right" vertical="center"/>
      <protection/>
    </xf>
    <xf numFmtId="0" fontId="18" fillId="0" borderId="0" xfId="18" applyFont="1">
      <alignment/>
      <protection/>
    </xf>
    <xf numFmtId="4" fontId="18" fillId="0" borderId="1" xfId="18" applyNumberFormat="1" applyFont="1" applyBorder="1" applyAlignment="1">
      <alignment vertical="center"/>
      <protection/>
    </xf>
    <xf numFmtId="4" fontId="21" fillId="0" borderId="0" xfId="18" applyNumberFormat="1" applyFont="1" applyBorder="1" applyAlignment="1">
      <alignment horizontal="right" vertical="center"/>
      <protection/>
    </xf>
    <xf numFmtId="0" fontId="18" fillId="0" borderId="0" xfId="18" applyFont="1" applyBorder="1" applyAlignment="1">
      <alignment horizontal="left" vertical="center"/>
      <protection/>
    </xf>
    <xf numFmtId="4" fontId="18" fillId="0" borderId="0" xfId="18" applyNumberFormat="1" applyFont="1" applyBorder="1" applyAlignment="1">
      <alignment vertical="center"/>
      <protection/>
    </xf>
    <xf numFmtId="4" fontId="18" fillId="0" borderId="0" xfId="0" applyNumberFormat="1" applyFont="1" applyAlignment="1">
      <alignment/>
    </xf>
    <xf numFmtId="0" fontId="3" fillId="0" borderId="0" xfId="18" applyFont="1" applyBorder="1" applyAlignment="1">
      <alignment vertical="center"/>
      <protection/>
    </xf>
    <xf numFmtId="0" fontId="42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>
      <alignment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horizontal="left" vertical="center" wrapText="1"/>
      <protection/>
    </xf>
    <xf numFmtId="0" fontId="10" fillId="0" borderId="0" xfId="18" applyFont="1">
      <alignment/>
      <protection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8" fontId="0" fillId="0" borderId="1" xfId="0" applyNumberFormat="1" applyFont="1" applyBorder="1" applyAlignment="1">
      <alignment horizontal="center" vertical="center"/>
    </xf>
    <xf numFmtId="0" fontId="12" fillId="0" borderId="0" xfId="20" applyNumberFormat="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21" fillId="0" borderId="3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7" fillId="0" borderId="6" xfId="0" applyFont="1" applyBorder="1" applyAlignment="1">
      <alignment horizontal="center" vertical="center" wrapText="1"/>
    </xf>
    <xf numFmtId="0" fontId="21" fillId="0" borderId="1" xfId="18" applyFont="1" applyBorder="1" applyAlignment="1">
      <alignment horizontal="right" vertical="center"/>
      <protection/>
    </xf>
    <xf numFmtId="0" fontId="18" fillId="0" borderId="3" xfId="18" applyFont="1" applyBorder="1" applyAlignment="1">
      <alignment horizontal="right" vertical="center"/>
      <protection/>
    </xf>
    <xf numFmtId="0" fontId="18" fillId="0" borderId="2" xfId="18" applyFont="1" applyBorder="1" applyAlignment="1">
      <alignment horizontal="right" vertical="center"/>
      <protection/>
    </xf>
    <xf numFmtId="0" fontId="18" fillId="0" borderId="5" xfId="18" applyFont="1" applyBorder="1" applyAlignment="1">
      <alignment horizontal="right" vertical="center"/>
      <protection/>
    </xf>
    <xf numFmtId="0" fontId="4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168" fontId="1" fillId="0" borderId="1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Normalny_Arkusz1" xfId="18"/>
    <cellStyle name="Normalny_Arkusz1_1" xfId="19"/>
    <cellStyle name="Normalny_Arkusz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60" workbookViewId="0" topLeftCell="A1">
      <selection activeCell="C12" sqref="C12"/>
    </sheetView>
  </sheetViews>
  <sheetFormatPr defaultColWidth="9.140625" defaultRowHeight="12.75"/>
  <cols>
    <col min="1" max="1" width="4.00390625" style="0" customWidth="1"/>
    <col min="2" max="2" width="61.00390625" style="0" customWidth="1"/>
    <col min="3" max="3" width="8.28125" style="0" customWidth="1"/>
    <col min="4" max="4" width="4.8515625" style="0" customWidth="1"/>
    <col min="5" max="5" width="4.421875" style="0" customWidth="1"/>
    <col min="6" max="6" width="7.00390625" style="0" customWidth="1"/>
    <col min="7" max="7" width="6.7109375" style="0" customWidth="1"/>
    <col min="8" max="8" width="8.7109375" style="0" customWidth="1"/>
    <col min="9" max="9" width="10.28125" style="0" customWidth="1"/>
    <col min="10" max="10" width="9.421875" style="0" customWidth="1"/>
  </cols>
  <sheetData>
    <row r="1" spans="1:13" ht="13.5">
      <c r="A1" s="2" t="s">
        <v>101</v>
      </c>
      <c r="B1" s="3"/>
      <c r="C1" s="3"/>
      <c r="D1" s="3"/>
      <c r="E1" s="3"/>
      <c r="F1" s="4"/>
      <c r="G1" s="5"/>
      <c r="H1" s="44" t="s">
        <v>139</v>
      </c>
      <c r="I1" s="5"/>
      <c r="J1" s="5"/>
      <c r="K1" s="5"/>
      <c r="L1" s="5"/>
      <c r="M1" s="5"/>
    </row>
    <row r="2" spans="1:13" ht="13.5">
      <c r="A2" s="2"/>
      <c r="B2" s="3"/>
      <c r="C2" s="3"/>
      <c r="D2" s="3"/>
      <c r="E2" s="3"/>
      <c r="G2" s="6" t="s">
        <v>53</v>
      </c>
      <c r="H2" s="7" t="s">
        <v>54</v>
      </c>
      <c r="I2" t="s">
        <v>55</v>
      </c>
      <c r="K2" s="3"/>
      <c r="L2" s="3"/>
      <c r="M2" s="8"/>
    </row>
    <row r="3" spans="1:13" ht="25.5" customHeight="1">
      <c r="A3" s="2"/>
      <c r="B3" s="180"/>
      <c r="C3" s="3"/>
      <c r="D3" s="3"/>
      <c r="E3" s="3"/>
      <c r="F3" s="3"/>
      <c r="I3" s="9"/>
      <c r="J3" s="10"/>
      <c r="K3" s="3"/>
      <c r="L3" s="3"/>
      <c r="M3" s="8"/>
    </row>
    <row r="4" spans="1:13" ht="39" customHeight="1">
      <c r="A4" s="11" t="s">
        <v>56</v>
      </c>
      <c r="B4" s="11" t="s">
        <v>57</v>
      </c>
      <c r="C4" s="11" t="s">
        <v>58</v>
      </c>
      <c r="D4" s="11" t="s">
        <v>59</v>
      </c>
      <c r="E4" s="11" t="s">
        <v>60</v>
      </c>
      <c r="F4" s="11" t="s">
        <v>61</v>
      </c>
      <c r="G4" s="11" t="s">
        <v>62</v>
      </c>
      <c r="H4" s="11" t="s">
        <v>63</v>
      </c>
      <c r="I4" s="11" t="s">
        <v>64</v>
      </c>
      <c r="J4" s="11" t="s">
        <v>65</v>
      </c>
      <c r="K4" s="3"/>
      <c r="L4" s="3"/>
      <c r="M4" s="3"/>
    </row>
    <row r="5" spans="1:13" ht="12.75">
      <c r="A5" s="11" t="s">
        <v>39</v>
      </c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45</v>
      </c>
      <c r="H5" s="11" t="s">
        <v>46</v>
      </c>
      <c r="I5" s="11" t="s">
        <v>47</v>
      </c>
      <c r="J5" s="11" t="s">
        <v>48</v>
      </c>
      <c r="K5" s="3"/>
      <c r="L5" s="3"/>
      <c r="M5" s="3"/>
    </row>
    <row r="6" spans="1:13" ht="125.25" customHeight="1">
      <c r="A6" s="12" t="s">
        <v>39</v>
      </c>
      <c r="B6" s="179" t="s">
        <v>180</v>
      </c>
      <c r="C6" s="13"/>
      <c r="D6" s="121" t="s">
        <v>66</v>
      </c>
      <c r="E6" s="121">
        <v>5</v>
      </c>
      <c r="F6" s="122"/>
      <c r="G6" s="123"/>
      <c r="H6" s="124">
        <f>(F6*G6)+F6</f>
        <v>0</v>
      </c>
      <c r="I6" s="124">
        <f>F6*E6</f>
        <v>0</v>
      </c>
      <c r="J6" s="124">
        <f>(I6*G6)+I6</f>
        <v>0</v>
      </c>
      <c r="K6" s="108" t="s">
        <v>131</v>
      </c>
      <c r="L6" s="3"/>
      <c r="M6" s="3"/>
    </row>
    <row r="7" spans="1:13" ht="23.25" customHeight="1">
      <c r="A7" s="14"/>
      <c r="B7" s="15"/>
      <c r="C7" s="16"/>
      <c r="D7" s="125"/>
      <c r="E7" s="125"/>
      <c r="F7" s="125"/>
      <c r="G7" s="125"/>
      <c r="H7" s="126" t="s">
        <v>67</v>
      </c>
      <c r="I7" s="127">
        <f>SUM(I6)</f>
        <v>0</v>
      </c>
      <c r="J7" s="128">
        <f>SUM(J6)</f>
        <v>0</v>
      </c>
      <c r="K7" s="3"/>
      <c r="L7" s="3"/>
      <c r="M7" s="3"/>
    </row>
    <row r="8" spans="1:13" ht="29.25" customHeight="1">
      <c r="A8" s="17"/>
      <c r="B8" s="17"/>
      <c r="C8" s="17"/>
      <c r="D8" s="129"/>
      <c r="E8" s="129"/>
      <c r="F8" s="129"/>
      <c r="G8" s="27" t="s">
        <v>68</v>
      </c>
      <c r="H8" s="130"/>
      <c r="I8" s="131">
        <f>J7-I7</f>
        <v>0</v>
      </c>
      <c r="J8" s="132"/>
      <c r="K8" s="17"/>
      <c r="L8" s="17"/>
      <c r="M8" s="17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51.75" customHeight="1">
      <c r="B10" s="79" t="s">
        <v>26</v>
      </c>
      <c r="C10" s="3"/>
      <c r="D10" s="3"/>
      <c r="E10" s="3"/>
      <c r="F10" s="3"/>
      <c r="G10" s="3"/>
      <c r="H10" s="22"/>
      <c r="I10" s="23"/>
      <c r="J10" s="3"/>
      <c r="K10" s="3"/>
      <c r="L10" s="3"/>
      <c r="M10" s="3"/>
    </row>
    <row r="11" spans="2:13" ht="39">
      <c r="B11" s="79" t="s">
        <v>185</v>
      </c>
      <c r="C11" s="3"/>
      <c r="D11" s="3"/>
      <c r="E11" s="3"/>
      <c r="F11" s="3"/>
      <c r="G11" s="3"/>
      <c r="H11" s="22"/>
      <c r="I11" s="23"/>
      <c r="J11" s="3"/>
      <c r="K11" s="3"/>
      <c r="L11" s="3"/>
      <c r="M11" s="3"/>
    </row>
    <row r="12" spans="1:13" ht="54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139"/>
      <c r="C13" s="3"/>
      <c r="D13" s="3"/>
      <c r="E13" s="24" t="s">
        <v>70</v>
      </c>
      <c r="H13" s="3"/>
      <c r="I13" s="3"/>
      <c r="J13" s="3"/>
      <c r="K13" s="3"/>
      <c r="L13" s="3"/>
      <c r="M13" s="3"/>
    </row>
    <row r="14" ht="12.75">
      <c r="E14" s="25" t="s">
        <v>71</v>
      </c>
    </row>
  </sheetData>
  <printOptions/>
  <pageMargins left="0.5118110236220472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55" zoomScaleNormal="55" workbookViewId="0" topLeftCell="A1">
      <selection activeCell="D15" sqref="D15"/>
    </sheetView>
  </sheetViews>
  <sheetFormatPr defaultColWidth="9.140625" defaultRowHeight="12.75"/>
  <cols>
    <col min="1" max="1" width="3.421875" style="239" customWidth="1"/>
    <col min="2" max="2" width="75.28125" style="239" customWidth="1"/>
    <col min="3" max="3" width="4.8515625" style="239" customWidth="1"/>
    <col min="4" max="4" width="19.421875" style="239" customWidth="1"/>
    <col min="5" max="5" width="8.8515625" style="239" customWidth="1"/>
    <col min="6" max="6" width="16.140625" style="239" customWidth="1"/>
    <col min="7" max="7" width="16.7109375" style="239" customWidth="1"/>
    <col min="8" max="8" width="15.8515625" style="239" customWidth="1"/>
    <col min="9" max="9" width="10.7109375" style="239" customWidth="1"/>
    <col min="10" max="10" width="18.7109375" style="239" customWidth="1"/>
    <col min="11" max="11" width="16.28125" style="239" customWidth="1"/>
    <col min="12" max="12" width="13.8515625" style="216" customWidth="1"/>
    <col min="13" max="16384" width="8.8515625" style="239" customWidth="1"/>
  </cols>
  <sheetData>
    <row r="1" spans="1:14" ht="15">
      <c r="A1" s="273"/>
      <c r="B1" s="274" t="s">
        <v>159</v>
      </c>
      <c r="C1" s="273"/>
      <c r="D1" s="273"/>
      <c r="E1" s="273"/>
      <c r="F1" s="273"/>
      <c r="G1" s="277" t="s">
        <v>161</v>
      </c>
      <c r="H1" s="273"/>
      <c r="I1" s="273"/>
      <c r="J1" s="273"/>
      <c r="K1" s="278"/>
      <c r="L1" s="304"/>
      <c r="M1" s="275"/>
      <c r="N1" s="279"/>
    </row>
    <row r="2" spans="1:14" ht="15">
      <c r="A2" s="276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304"/>
      <c r="M2" s="275"/>
      <c r="N2" s="279"/>
    </row>
    <row r="3" spans="1:14" ht="30">
      <c r="A3" s="280" t="s">
        <v>56</v>
      </c>
      <c r="B3" s="280" t="s">
        <v>57</v>
      </c>
      <c r="C3" s="280" t="s">
        <v>117</v>
      </c>
      <c r="D3" s="280" t="s">
        <v>87</v>
      </c>
      <c r="E3" s="280" t="s">
        <v>60</v>
      </c>
      <c r="F3" s="280" t="s">
        <v>61</v>
      </c>
      <c r="G3" s="280" t="s">
        <v>63</v>
      </c>
      <c r="H3" s="280" t="s">
        <v>64</v>
      </c>
      <c r="I3" s="280" t="s">
        <v>62</v>
      </c>
      <c r="J3" s="280" t="s">
        <v>65</v>
      </c>
      <c r="K3" s="280" t="s">
        <v>53</v>
      </c>
      <c r="L3" s="305"/>
      <c r="M3" s="281"/>
      <c r="N3" s="279"/>
    </row>
    <row r="4" spans="1:14" ht="15">
      <c r="A4" s="282" t="s">
        <v>39</v>
      </c>
      <c r="B4" s="282" t="s">
        <v>40</v>
      </c>
      <c r="C4" s="282" t="s">
        <v>41</v>
      </c>
      <c r="D4" s="282" t="s">
        <v>42</v>
      </c>
      <c r="E4" s="282" t="s">
        <v>43</v>
      </c>
      <c r="F4" s="282" t="s">
        <v>44</v>
      </c>
      <c r="G4" s="282" t="s">
        <v>45</v>
      </c>
      <c r="H4" s="282" t="s">
        <v>46</v>
      </c>
      <c r="I4" s="282" t="s">
        <v>47</v>
      </c>
      <c r="J4" s="282" t="s">
        <v>48</v>
      </c>
      <c r="K4" s="282" t="s">
        <v>49</v>
      </c>
      <c r="L4" s="306"/>
      <c r="M4" s="279"/>
      <c r="N4" s="279"/>
    </row>
    <row r="5" spans="1:14" ht="165" customHeight="1">
      <c r="A5" s="280" t="s">
        <v>39</v>
      </c>
      <c r="B5" s="283" t="s">
        <v>127</v>
      </c>
      <c r="C5" s="280" t="s">
        <v>66</v>
      </c>
      <c r="D5" s="280"/>
      <c r="E5" s="280">
        <v>13</v>
      </c>
      <c r="F5" s="284"/>
      <c r="G5" s="284">
        <f aca="true" t="shared" si="0" ref="G5:G10">(F5*I5)+F5</f>
        <v>0</v>
      </c>
      <c r="H5" s="284">
        <f aca="true" t="shared" si="1" ref="H5:H10">E5*F5</f>
        <v>0</v>
      </c>
      <c r="I5" s="285"/>
      <c r="J5" s="284">
        <f aca="true" t="shared" si="2" ref="J5:J10">(H5*I5)+H5</f>
        <v>0</v>
      </c>
      <c r="K5" s="280" t="s">
        <v>118</v>
      </c>
      <c r="L5" s="307" t="s">
        <v>119</v>
      </c>
      <c r="M5" s="286"/>
      <c r="N5" s="286"/>
    </row>
    <row r="6" spans="1:14" ht="174.75" customHeight="1">
      <c r="A6" s="280" t="s">
        <v>40</v>
      </c>
      <c r="B6" s="283" t="s">
        <v>128</v>
      </c>
      <c r="C6" s="280" t="s">
        <v>66</v>
      </c>
      <c r="D6" s="280"/>
      <c r="E6" s="280">
        <v>22</v>
      </c>
      <c r="F6" s="284"/>
      <c r="G6" s="284">
        <f t="shared" si="0"/>
        <v>0</v>
      </c>
      <c r="H6" s="284">
        <f t="shared" si="1"/>
        <v>0</v>
      </c>
      <c r="I6" s="285"/>
      <c r="J6" s="284">
        <f t="shared" si="2"/>
        <v>0</v>
      </c>
      <c r="K6" s="280" t="s">
        <v>118</v>
      </c>
      <c r="L6" s="307" t="s">
        <v>119</v>
      </c>
      <c r="M6" s="286"/>
      <c r="N6" s="286"/>
    </row>
    <row r="7" spans="1:14" ht="49.5" customHeight="1">
      <c r="A7" s="280" t="s">
        <v>41</v>
      </c>
      <c r="B7" s="287" t="s">
        <v>120</v>
      </c>
      <c r="C7" s="280" t="s">
        <v>66</v>
      </c>
      <c r="D7" s="280"/>
      <c r="E7" s="280">
        <v>22</v>
      </c>
      <c r="F7" s="284"/>
      <c r="G7" s="284">
        <f t="shared" si="0"/>
        <v>0</v>
      </c>
      <c r="H7" s="284">
        <f t="shared" si="1"/>
        <v>0</v>
      </c>
      <c r="I7" s="285"/>
      <c r="J7" s="284">
        <f t="shared" si="2"/>
        <v>0</v>
      </c>
      <c r="K7" s="280" t="s">
        <v>121</v>
      </c>
      <c r="L7" s="308" t="s">
        <v>122</v>
      </c>
      <c r="M7" s="288"/>
      <c r="N7" s="288"/>
    </row>
    <row r="8" spans="1:14" ht="84.75" customHeight="1">
      <c r="A8" s="280" t="s">
        <v>42</v>
      </c>
      <c r="B8" s="289" t="s">
        <v>123</v>
      </c>
      <c r="C8" s="280" t="s">
        <v>66</v>
      </c>
      <c r="D8" s="280"/>
      <c r="E8" s="280">
        <v>13</v>
      </c>
      <c r="F8" s="284"/>
      <c r="G8" s="284">
        <f t="shared" si="0"/>
        <v>0</v>
      </c>
      <c r="H8" s="284">
        <f t="shared" si="1"/>
        <v>0</v>
      </c>
      <c r="I8" s="285"/>
      <c r="J8" s="284">
        <f t="shared" si="2"/>
        <v>0</v>
      </c>
      <c r="K8" s="280" t="s">
        <v>121</v>
      </c>
      <c r="L8" s="308" t="s">
        <v>122</v>
      </c>
      <c r="M8" s="288"/>
      <c r="N8" s="288"/>
    </row>
    <row r="9" spans="1:16" ht="54.75" customHeight="1">
      <c r="A9" s="280" t="s">
        <v>43</v>
      </c>
      <c r="B9" s="290" t="s">
        <v>124</v>
      </c>
      <c r="C9" s="280" t="s">
        <v>66</v>
      </c>
      <c r="D9" s="280"/>
      <c r="E9" s="280">
        <v>15</v>
      </c>
      <c r="F9" s="284"/>
      <c r="G9" s="284">
        <f t="shared" si="0"/>
        <v>0</v>
      </c>
      <c r="H9" s="284">
        <f t="shared" si="1"/>
        <v>0</v>
      </c>
      <c r="I9" s="285"/>
      <c r="J9" s="284">
        <f t="shared" si="2"/>
        <v>0</v>
      </c>
      <c r="K9" s="291" t="s">
        <v>125</v>
      </c>
      <c r="L9" s="309" t="s">
        <v>126</v>
      </c>
      <c r="M9" s="238"/>
      <c r="N9" s="292"/>
      <c r="O9" s="293"/>
      <c r="P9" s="294"/>
    </row>
    <row r="10" spans="1:14" ht="60.75" customHeight="1">
      <c r="A10" s="280" t="s">
        <v>44</v>
      </c>
      <c r="B10" s="290" t="s">
        <v>129</v>
      </c>
      <c r="C10" s="280" t="s">
        <v>66</v>
      </c>
      <c r="D10" s="280"/>
      <c r="E10" s="280">
        <v>15</v>
      </c>
      <c r="F10" s="284"/>
      <c r="G10" s="284">
        <f t="shared" si="0"/>
        <v>0</v>
      </c>
      <c r="H10" s="284">
        <f t="shared" si="1"/>
        <v>0</v>
      </c>
      <c r="I10" s="285"/>
      <c r="J10" s="284">
        <f t="shared" si="2"/>
        <v>0</v>
      </c>
      <c r="K10" s="291" t="s">
        <v>125</v>
      </c>
      <c r="L10" s="309" t="s">
        <v>126</v>
      </c>
      <c r="M10" s="288"/>
      <c r="N10" s="288"/>
    </row>
    <row r="11" spans="1:14" ht="26.25" customHeight="1">
      <c r="A11" s="325" t="s">
        <v>104</v>
      </c>
      <c r="B11" s="325"/>
      <c r="C11" s="325"/>
      <c r="D11" s="325"/>
      <c r="E11" s="325"/>
      <c r="F11" s="325"/>
      <c r="G11" s="325"/>
      <c r="H11" s="295">
        <f>SUM(H5:H10)</f>
        <v>0</v>
      </c>
      <c r="I11" s="296"/>
      <c r="J11" s="295">
        <f>SUM(J5:J10)</f>
        <v>0</v>
      </c>
      <c r="K11" s="291"/>
      <c r="L11" s="306"/>
      <c r="M11" s="279"/>
      <c r="N11" s="279"/>
    </row>
    <row r="12" spans="1:14" ht="15">
      <c r="A12" s="297"/>
      <c r="B12" s="297"/>
      <c r="C12" s="298"/>
      <c r="D12" s="297"/>
      <c r="E12" s="298"/>
      <c r="F12" s="326" t="s">
        <v>105</v>
      </c>
      <c r="G12" s="327"/>
      <c r="H12" s="328"/>
      <c r="I12" s="299">
        <f>J11-H11</f>
        <v>0</v>
      </c>
      <c r="J12" s="300"/>
      <c r="K12" s="275"/>
      <c r="L12" s="306"/>
      <c r="M12" s="279"/>
      <c r="N12" s="279"/>
    </row>
    <row r="13" spans="1:14" ht="15">
      <c r="A13" s="297"/>
      <c r="B13" s="301" t="s">
        <v>10</v>
      </c>
      <c r="C13" s="297"/>
      <c r="D13" s="297"/>
      <c r="E13" s="297"/>
      <c r="F13" s="297"/>
      <c r="G13" s="297"/>
      <c r="H13" s="300"/>
      <c r="I13" s="302"/>
      <c r="J13" s="300"/>
      <c r="K13" s="275"/>
      <c r="L13" s="306"/>
      <c r="M13" s="279"/>
      <c r="N13" s="279"/>
    </row>
    <row r="14" spans="1:14" ht="15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306"/>
      <c r="M14" s="279"/>
      <c r="N14" s="279"/>
    </row>
    <row r="15" spans="1:14" ht="60.75">
      <c r="A15" s="279"/>
      <c r="B15" s="238" t="s">
        <v>4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14"/>
      <c r="M15" s="298"/>
      <c r="N15" s="298"/>
    </row>
    <row r="16" spans="1:14" ht="15">
      <c r="A16" s="279"/>
      <c r="B16" s="279"/>
      <c r="C16" s="298"/>
      <c r="D16" s="298"/>
      <c r="E16" s="298"/>
      <c r="F16" s="298"/>
      <c r="G16" s="298"/>
      <c r="H16" s="303" t="s">
        <v>70</v>
      </c>
      <c r="I16" s="298"/>
      <c r="J16" s="298"/>
      <c r="K16" s="298"/>
      <c r="L16" s="214"/>
      <c r="M16" s="298"/>
      <c r="N16" s="298"/>
    </row>
    <row r="17" spans="1:14" ht="15">
      <c r="A17" s="279"/>
      <c r="B17" s="279"/>
      <c r="C17" s="298"/>
      <c r="D17" s="298"/>
      <c r="E17" s="298"/>
      <c r="F17" s="298"/>
      <c r="G17" s="298"/>
      <c r="H17" s="303" t="s">
        <v>71</v>
      </c>
      <c r="I17" s="298"/>
      <c r="J17" s="298"/>
      <c r="K17" s="298"/>
      <c r="L17" s="214"/>
      <c r="M17" s="298"/>
      <c r="N17" s="298"/>
    </row>
    <row r="18" spans="1:14" ht="15">
      <c r="A18" s="279"/>
      <c r="B18" s="279"/>
      <c r="C18" s="298"/>
      <c r="D18" s="298"/>
      <c r="E18" s="298"/>
      <c r="F18" s="298"/>
      <c r="G18" s="298"/>
      <c r="H18" s="298"/>
      <c r="I18" s="298"/>
      <c r="J18" s="298"/>
      <c r="K18" s="298"/>
      <c r="L18" s="214"/>
      <c r="M18" s="298"/>
      <c r="N18" s="298"/>
    </row>
    <row r="19" spans="1:14" ht="15">
      <c r="A19" s="279"/>
      <c r="B19" s="279"/>
      <c r="C19" s="298"/>
      <c r="D19" s="298"/>
      <c r="E19" s="298"/>
      <c r="F19" s="298"/>
      <c r="G19" s="298"/>
      <c r="H19" s="298"/>
      <c r="I19" s="298"/>
      <c r="J19" s="298"/>
      <c r="K19" s="298"/>
      <c r="L19" s="214"/>
      <c r="M19" s="298"/>
      <c r="N19" s="298"/>
    </row>
  </sheetData>
  <mergeCells count="2">
    <mergeCell ref="A11:G11"/>
    <mergeCell ref="F12:H1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workbookViewId="0" topLeftCell="A1">
      <selection activeCell="D7" sqref="D7"/>
    </sheetView>
  </sheetViews>
  <sheetFormatPr defaultColWidth="9.140625" defaultRowHeight="12.75"/>
  <cols>
    <col min="1" max="1" width="3.8515625" style="0" customWidth="1"/>
    <col min="2" max="2" width="69.57421875" style="0" customWidth="1"/>
    <col min="3" max="3" width="6.140625" style="0" customWidth="1"/>
    <col min="5" max="5" width="4.8515625" style="0" customWidth="1"/>
    <col min="6" max="6" width="10.140625" style="0" customWidth="1"/>
    <col min="7" max="7" width="9.28125" style="0" bestFit="1" customWidth="1"/>
    <col min="8" max="8" width="11.57421875" style="0" bestFit="1" customWidth="1"/>
    <col min="9" max="9" width="9.7109375" style="0" bestFit="1" customWidth="1"/>
    <col min="10" max="10" width="11.57421875" style="0" bestFit="1" customWidth="1"/>
    <col min="11" max="11" width="9.140625" style="81" customWidth="1"/>
  </cols>
  <sheetData>
    <row r="1" ht="12.75">
      <c r="G1" s="235" t="s">
        <v>144</v>
      </c>
    </row>
    <row r="2" spans="1:7" ht="36.75" customHeight="1">
      <c r="A2" s="334" t="s">
        <v>143</v>
      </c>
      <c r="B2" s="335"/>
      <c r="C2" s="335"/>
      <c r="D2" s="335"/>
      <c r="E2" s="335"/>
      <c r="F2" s="83" t="s">
        <v>113</v>
      </c>
      <c r="G2" s="83" t="s">
        <v>114</v>
      </c>
    </row>
    <row r="3" spans="2:7" ht="12.75">
      <c r="B3" s="82"/>
      <c r="F3" t="s">
        <v>115</v>
      </c>
      <c r="G3" s="83"/>
    </row>
    <row r="4" spans="6:15" ht="30.75" customHeight="1">
      <c r="F4" s="336" t="s">
        <v>116</v>
      </c>
      <c r="G4" s="336"/>
      <c r="H4" s="336"/>
      <c r="I4" s="336"/>
      <c r="J4" s="336"/>
      <c r="K4" s="106"/>
      <c r="L4" s="79"/>
      <c r="M4" s="79"/>
      <c r="N4" s="79"/>
      <c r="O4" s="79"/>
    </row>
    <row r="5" spans="1:10" ht="18.75">
      <c r="A5" s="84" t="s">
        <v>56</v>
      </c>
      <c r="B5" s="84" t="s">
        <v>57</v>
      </c>
      <c r="C5" s="84" t="s">
        <v>86</v>
      </c>
      <c r="D5" s="85" t="s">
        <v>87</v>
      </c>
      <c r="E5" s="84" t="s">
        <v>60</v>
      </c>
      <c r="F5" s="84" t="s">
        <v>88</v>
      </c>
      <c r="G5" s="84" t="s">
        <v>107</v>
      </c>
      <c r="H5" s="84" t="s">
        <v>108</v>
      </c>
      <c r="I5" s="84" t="s">
        <v>91</v>
      </c>
      <c r="J5" s="84" t="s">
        <v>92</v>
      </c>
    </row>
    <row r="6" spans="1:11" s="87" customFormat="1" ht="11.25" customHeight="1">
      <c r="A6" s="50" t="s">
        <v>39</v>
      </c>
      <c r="B6" s="50" t="s">
        <v>40</v>
      </c>
      <c r="C6" s="50" t="s">
        <v>41</v>
      </c>
      <c r="D6" s="50" t="s">
        <v>42</v>
      </c>
      <c r="E6" s="50" t="s">
        <v>43</v>
      </c>
      <c r="F6" s="50" t="s">
        <v>44</v>
      </c>
      <c r="G6" s="50" t="s">
        <v>45</v>
      </c>
      <c r="H6" s="50" t="s">
        <v>46</v>
      </c>
      <c r="I6" s="50" t="s">
        <v>47</v>
      </c>
      <c r="J6" s="50" t="s">
        <v>48</v>
      </c>
      <c r="K6" s="86"/>
    </row>
    <row r="7" spans="1:11" ht="309" customHeight="1">
      <c r="A7" s="88" t="s">
        <v>39</v>
      </c>
      <c r="B7" s="60" t="s">
        <v>109</v>
      </c>
      <c r="C7" s="88" t="s">
        <v>66</v>
      </c>
      <c r="D7" s="88"/>
      <c r="E7" s="88">
        <v>1</v>
      </c>
      <c r="F7" s="90"/>
      <c r="G7" s="90">
        <f aca="true" t="shared" si="0" ref="G7:G13">(F7*I7)+F7</f>
        <v>0</v>
      </c>
      <c r="H7" s="90">
        <f aca="true" t="shared" si="1" ref="H7:H13">E7*F7</f>
        <v>0</v>
      </c>
      <c r="I7" s="91"/>
      <c r="J7" s="90">
        <f aca="true" t="shared" si="2" ref="J7:J13">(H7*I7)+H7</f>
        <v>0</v>
      </c>
      <c r="K7" s="89"/>
    </row>
    <row r="8" spans="1:11" ht="173.25" customHeight="1">
      <c r="A8" s="88" t="s">
        <v>40</v>
      </c>
      <c r="B8" s="53" t="s">
        <v>154</v>
      </c>
      <c r="C8" s="88" t="s">
        <v>66</v>
      </c>
      <c r="D8" s="88"/>
      <c r="E8" s="88">
        <v>1</v>
      </c>
      <c r="F8" s="90"/>
      <c r="G8" s="90">
        <f t="shared" si="0"/>
        <v>0</v>
      </c>
      <c r="H8" s="90">
        <f t="shared" si="1"/>
        <v>0</v>
      </c>
      <c r="I8" s="91"/>
      <c r="J8" s="90">
        <f t="shared" si="2"/>
        <v>0</v>
      </c>
      <c r="K8" s="103"/>
    </row>
    <row r="9" spans="1:13" ht="222" customHeight="1">
      <c r="A9" s="88" t="s">
        <v>41</v>
      </c>
      <c r="B9" s="104" t="s">
        <v>157</v>
      </c>
      <c r="C9" s="88" t="s">
        <v>66</v>
      </c>
      <c r="D9" s="88"/>
      <c r="E9" s="88">
        <v>4</v>
      </c>
      <c r="F9" s="90"/>
      <c r="G9" s="90">
        <f t="shared" si="0"/>
        <v>0</v>
      </c>
      <c r="H9" s="90">
        <f t="shared" si="1"/>
        <v>0</v>
      </c>
      <c r="I9" s="91"/>
      <c r="J9" s="90">
        <f t="shared" si="2"/>
        <v>0</v>
      </c>
      <c r="K9" s="103"/>
      <c r="M9" t="s">
        <v>155</v>
      </c>
    </row>
    <row r="10" spans="1:11" ht="90.75" customHeight="1">
      <c r="A10" s="88" t="s">
        <v>42</v>
      </c>
      <c r="B10" s="117" t="s">
        <v>156</v>
      </c>
      <c r="C10" s="88" t="s">
        <v>66</v>
      </c>
      <c r="D10" s="88"/>
      <c r="E10" s="88">
        <v>6</v>
      </c>
      <c r="F10" s="90"/>
      <c r="G10" s="90">
        <f t="shared" si="0"/>
        <v>0</v>
      </c>
      <c r="H10" s="90">
        <f t="shared" si="1"/>
        <v>0</v>
      </c>
      <c r="I10" s="91"/>
      <c r="J10" s="90">
        <f t="shared" si="2"/>
        <v>0</v>
      </c>
      <c r="K10" s="103"/>
    </row>
    <row r="11" spans="1:11" ht="26.25" customHeight="1">
      <c r="A11" s="88" t="s">
        <v>43</v>
      </c>
      <c r="B11" s="246" t="s">
        <v>110</v>
      </c>
      <c r="C11" s="88" t="s">
        <v>66</v>
      </c>
      <c r="D11" s="88"/>
      <c r="E11" s="88">
        <v>10</v>
      </c>
      <c r="F11" s="90"/>
      <c r="G11" s="90">
        <f t="shared" si="0"/>
        <v>0</v>
      </c>
      <c r="H11" s="90">
        <f t="shared" si="1"/>
        <v>0</v>
      </c>
      <c r="I11" s="91"/>
      <c r="J11" s="90">
        <f t="shared" si="2"/>
        <v>0</v>
      </c>
      <c r="K11" s="103"/>
    </row>
    <row r="12" spans="1:11" ht="29.25" customHeight="1">
      <c r="A12" s="88" t="s">
        <v>44</v>
      </c>
      <c r="B12" s="246" t="s">
        <v>111</v>
      </c>
      <c r="C12" s="88" t="s">
        <v>66</v>
      </c>
      <c r="D12" s="88"/>
      <c r="E12" s="88">
        <v>5</v>
      </c>
      <c r="F12" s="90"/>
      <c r="G12" s="90">
        <f t="shared" si="0"/>
        <v>0</v>
      </c>
      <c r="H12" s="90">
        <f t="shared" si="1"/>
        <v>0</v>
      </c>
      <c r="I12" s="91"/>
      <c r="J12" s="90">
        <f t="shared" si="2"/>
        <v>0</v>
      </c>
      <c r="K12" s="103"/>
    </row>
    <row r="13" spans="1:11" ht="115.5" customHeight="1">
      <c r="A13" s="88" t="s">
        <v>45</v>
      </c>
      <c r="B13" s="105" t="s">
        <v>112</v>
      </c>
      <c r="C13" s="88" t="s">
        <v>160</v>
      </c>
      <c r="D13" s="88"/>
      <c r="E13" s="88">
        <v>2</v>
      </c>
      <c r="F13" s="90"/>
      <c r="G13" s="90">
        <f t="shared" si="0"/>
        <v>0</v>
      </c>
      <c r="H13" s="90">
        <f t="shared" si="1"/>
        <v>0</v>
      </c>
      <c r="I13" s="91"/>
      <c r="J13" s="90">
        <f t="shared" si="2"/>
        <v>0</v>
      </c>
      <c r="K13" s="103"/>
    </row>
    <row r="14" spans="1:10" ht="20.25" customHeight="1">
      <c r="A14" s="331"/>
      <c r="B14" s="332"/>
      <c r="C14" s="332"/>
      <c r="D14" s="332"/>
      <c r="E14" s="332"/>
      <c r="F14" s="332"/>
      <c r="G14" s="333"/>
      <c r="H14" s="92">
        <f>SUM(H7:H13)</f>
        <v>0</v>
      </c>
      <c r="I14" s="93"/>
      <c r="J14" s="92">
        <f>SUM(J7:J13)</f>
        <v>0</v>
      </c>
    </row>
    <row r="15" spans="6:10" ht="33.75" customHeight="1">
      <c r="F15" s="94" t="s">
        <v>93</v>
      </c>
      <c r="G15" s="95"/>
      <c r="H15" s="97"/>
      <c r="I15" s="96">
        <f>J14-H14</f>
        <v>0</v>
      </c>
      <c r="J15" s="97"/>
    </row>
    <row r="16" spans="1:10" ht="97.5" customHeight="1">
      <c r="A16" s="329" t="s">
        <v>11</v>
      </c>
      <c r="B16" s="330"/>
      <c r="C16" s="330"/>
      <c r="D16" s="330"/>
      <c r="E16" s="330"/>
      <c r="F16" s="330"/>
      <c r="G16" s="99"/>
      <c r="H16" s="99"/>
      <c r="I16" s="100"/>
      <c r="J16" s="98"/>
    </row>
    <row r="17" spans="2:5" ht="54" customHeight="1">
      <c r="B17" s="233" t="s">
        <v>12</v>
      </c>
      <c r="E17" s="3"/>
    </row>
    <row r="18" spans="2:5" ht="39">
      <c r="B18" s="233" t="s">
        <v>27</v>
      </c>
      <c r="E18" s="3"/>
    </row>
    <row r="19" spans="5:8" ht="12.75">
      <c r="E19" s="3"/>
      <c r="F19" s="24" t="s">
        <v>70</v>
      </c>
      <c r="G19" s="3"/>
      <c r="H19" s="3"/>
    </row>
    <row r="20" ht="12.75">
      <c r="F20" s="25" t="s">
        <v>71</v>
      </c>
    </row>
  </sheetData>
  <mergeCells count="4">
    <mergeCell ref="A16:F16"/>
    <mergeCell ref="A14:G14"/>
    <mergeCell ref="A2:E2"/>
    <mergeCell ref="F4:J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4" r:id="rId1"/>
  <rowBreaks count="1" manualBreakCount="1">
    <brk id="10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7109375" style="0" customWidth="1"/>
    <col min="2" max="2" width="56.8515625" style="0" customWidth="1"/>
    <col min="3" max="3" width="9.28125" style="0" customWidth="1"/>
    <col min="4" max="4" width="6.00390625" style="0" customWidth="1"/>
    <col min="5" max="6" width="6.28125" style="0" customWidth="1"/>
    <col min="7" max="7" width="8.28125" style="0" customWidth="1"/>
    <col min="8" max="8" width="10.8515625" style="0" bestFit="1" customWidth="1"/>
    <col min="9" max="9" width="6.7109375" style="0" customWidth="1"/>
    <col min="10" max="10" width="12.28125" style="0" customWidth="1"/>
    <col min="11" max="11" width="10.7109375" style="0" customWidth="1"/>
  </cols>
  <sheetData>
    <row r="1" ht="12.75">
      <c r="I1" s="235" t="s">
        <v>14</v>
      </c>
    </row>
    <row r="2" spans="1:10" ht="12.75">
      <c r="A2" s="141"/>
      <c r="B2" s="141"/>
      <c r="C2" s="142"/>
      <c r="D2" s="141" t="s">
        <v>170</v>
      </c>
      <c r="E2" s="141"/>
      <c r="F2" s="141"/>
      <c r="G2" s="141" t="s">
        <v>171</v>
      </c>
      <c r="H2" s="141"/>
      <c r="I2" s="142"/>
      <c r="J2" s="141"/>
    </row>
    <row r="3" spans="1:10" ht="12.75">
      <c r="A3" s="141"/>
      <c r="B3" s="143" t="s">
        <v>179</v>
      </c>
      <c r="C3" s="142"/>
      <c r="D3" s="141"/>
      <c r="E3" s="141"/>
      <c r="F3" s="144" t="s">
        <v>172</v>
      </c>
      <c r="G3" s="141"/>
      <c r="H3" s="141"/>
      <c r="I3" s="142"/>
      <c r="J3" s="141"/>
    </row>
    <row r="4" spans="1:10" ht="12.75">
      <c r="A4" s="141"/>
      <c r="B4" s="141"/>
      <c r="C4" s="142"/>
      <c r="D4" s="141"/>
      <c r="E4" s="141"/>
      <c r="F4" s="144"/>
      <c r="G4" s="141"/>
      <c r="H4" s="141"/>
      <c r="I4" s="142"/>
      <c r="J4" s="141"/>
    </row>
    <row r="5" spans="1:10" s="255" customFormat="1" ht="57" customHeight="1">
      <c r="A5" s="251" t="s">
        <v>50</v>
      </c>
      <c r="B5" s="251" t="s">
        <v>57</v>
      </c>
      <c r="C5" s="251" t="s">
        <v>58</v>
      </c>
      <c r="D5" s="251" t="s">
        <v>86</v>
      </c>
      <c r="E5" s="251" t="s">
        <v>168</v>
      </c>
      <c r="F5" s="252" t="s">
        <v>61</v>
      </c>
      <c r="G5" s="253" t="s">
        <v>80</v>
      </c>
      <c r="H5" s="252" t="s">
        <v>64</v>
      </c>
      <c r="I5" s="254" t="s">
        <v>62</v>
      </c>
      <c r="J5" s="252" t="s">
        <v>65</v>
      </c>
    </row>
    <row r="6" spans="1:10" ht="12.75">
      <c r="A6" s="146" t="s">
        <v>39</v>
      </c>
      <c r="B6" s="146" t="s">
        <v>40</v>
      </c>
      <c r="C6" s="146" t="s">
        <v>41</v>
      </c>
      <c r="D6" s="146" t="s">
        <v>42</v>
      </c>
      <c r="E6" s="146" t="s">
        <v>43</v>
      </c>
      <c r="F6" s="146" t="s">
        <v>44</v>
      </c>
      <c r="G6" s="146" t="s">
        <v>45</v>
      </c>
      <c r="H6" s="146" t="s">
        <v>46</v>
      </c>
      <c r="I6" s="146" t="s">
        <v>47</v>
      </c>
      <c r="J6" s="146" t="s">
        <v>48</v>
      </c>
    </row>
    <row r="7" spans="1:11" ht="30.75">
      <c r="A7" s="162" t="s">
        <v>39</v>
      </c>
      <c r="B7" s="162" t="s">
        <v>173</v>
      </c>
      <c r="C7" s="162"/>
      <c r="D7" s="1" t="s">
        <v>66</v>
      </c>
      <c r="E7" s="1">
        <v>110</v>
      </c>
      <c r="F7" s="40"/>
      <c r="G7" s="40">
        <f>(F7*I7)+F7</f>
        <v>0</v>
      </c>
      <c r="H7" s="40">
        <f>E7*F7</f>
        <v>0</v>
      </c>
      <c r="I7" s="41"/>
      <c r="J7" s="40">
        <f>(H7*I7)+H7</f>
        <v>0</v>
      </c>
      <c r="K7" s="163"/>
    </row>
    <row r="8" spans="1:11" ht="15">
      <c r="A8" s="162" t="s">
        <v>40</v>
      </c>
      <c r="B8" s="162" t="s">
        <v>174</v>
      </c>
      <c r="C8" s="162"/>
      <c r="D8" s="1" t="s">
        <v>66</v>
      </c>
      <c r="E8" s="1">
        <v>60</v>
      </c>
      <c r="F8" s="40"/>
      <c r="G8" s="40">
        <f>(F8*I8)+F8</f>
        <v>0</v>
      </c>
      <c r="H8" s="40">
        <f>E8*F8</f>
        <v>0</v>
      </c>
      <c r="I8" s="41"/>
      <c r="J8" s="40">
        <f>(H8*I8)+H8</f>
        <v>0</v>
      </c>
      <c r="K8" s="163"/>
    </row>
    <row r="9" spans="1:11" ht="15">
      <c r="A9" s="162" t="s">
        <v>41</v>
      </c>
      <c r="B9" s="162" t="s">
        <v>175</v>
      </c>
      <c r="C9" s="162"/>
      <c r="D9" s="1" t="s">
        <v>66</v>
      </c>
      <c r="E9" s="1">
        <v>110</v>
      </c>
      <c r="F9" s="40"/>
      <c r="G9" s="40">
        <f>(F9*I9)+F9</f>
        <v>0</v>
      </c>
      <c r="H9" s="40">
        <f>E9*F9</f>
        <v>0</v>
      </c>
      <c r="I9" s="41"/>
      <c r="J9" s="40">
        <f>(H9*I9)+H9</f>
        <v>0</v>
      </c>
      <c r="K9" s="163"/>
    </row>
    <row r="10" spans="1:11" ht="15">
      <c r="A10" s="162" t="s">
        <v>42</v>
      </c>
      <c r="B10" s="162" t="s">
        <v>176</v>
      </c>
      <c r="C10" s="162"/>
      <c r="D10" s="1" t="s">
        <v>66</v>
      </c>
      <c r="E10" s="1">
        <v>40</v>
      </c>
      <c r="F10" s="40"/>
      <c r="G10" s="40">
        <f>(F10*I10)+F10</f>
        <v>0</v>
      </c>
      <c r="H10" s="40">
        <f>E10*F10</f>
        <v>0</v>
      </c>
      <c r="I10" s="41"/>
      <c r="J10" s="40">
        <f>(H10*I10)+H10</f>
        <v>0</v>
      </c>
      <c r="K10" s="163"/>
    </row>
    <row r="11" spans="1:10" ht="15">
      <c r="A11" s="164"/>
      <c r="B11" s="164"/>
      <c r="C11" s="164"/>
      <c r="D11" s="1"/>
      <c r="E11" s="165"/>
      <c r="F11" s="40"/>
      <c r="G11" s="40"/>
      <c r="H11" s="166">
        <f>SUM(H7:H10)</f>
        <v>0</v>
      </c>
      <c r="I11" s="166"/>
      <c r="J11" s="166">
        <f>SUM(J7:J10)</f>
        <v>0</v>
      </c>
    </row>
    <row r="12" spans="1:10" ht="15">
      <c r="A12" s="167"/>
      <c r="B12" s="167"/>
      <c r="C12" s="168"/>
      <c r="D12" s="169"/>
      <c r="E12" s="311" t="s">
        <v>93</v>
      </c>
      <c r="F12" s="312"/>
      <c r="G12" s="313"/>
      <c r="H12" s="337">
        <f>J11-H11</f>
        <v>0</v>
      </c>
      <c r="I12" s="170"/>
      <c r="J12" s="171"/>
    </row>
    <row r="13" spans="1:10" ht="12.75">
      <c r="A13" s="167"/>
      <c r="B13" s="167"/>
      <c r="C13" s="168"/>
      <c r="D13" s="172"/>
      <c r="E13" s="172"/>
      <c r="F13" s="172"/>
      <c r="G13" s="172"/>
      <c r="H13" s="173"/>
      <c r="I13" s="170"/>
      <c r="J13" s="171"/>
    </row>
    <row r="14" spans="1:10" ht="12.75">
      <c r="A14" s="167" t="s">
        <v>177</v>
      </c>
      <c r="B14" s="167"/>
      <c r="C14" s="168"/>
      <c r="D14" s="167"/>
      <c r="E14" s="167"/>
      <c r="F14" s="167"/>
      <c r="G14" s="167"/>
      <c r="H14" s="167"/>
      <c r="I14" s="168"/>
      <c r="J14" s="167"/>
    </row>
    <row r="15" spans="1:10" ht="12.75">
      <c r="A15" s="167" t="s">
        <v>178</v>
      </c>
      <c r="B15" s="167"/>
      <c r="C15" s="168"/>
      <c r="D15" s="167"/>
      <c r="E15" s="167"/>
      <c r="F15" s="167"/>
      <c r="G15" s="167"/>
      <c r="H15" s="167"/>
      <c r="I15" s="168"/>
      <c r="J15" s="167"/>
    </row>
    <row r="18" ht="52.5">
      <c r="B18" s="79" t="s">
        <v>195</v>
      </c>
    </row>
    <row r="19" ht="12.75">
      <c r="G19" s="24" t="s">
        <v>70</v>
      </c>
    </row>
    <row r="20" ht="12.75">
      <c r="G20" s="25" t="s">
        <v>71</v>
      </c>
    </row>
  </sheetData>
  <mergeCells count="1">
    <mergeCell ref="E12:G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4">
      <selection activeCell="B36" sqref="B36"/>
    </sheetView>
  </sheetViews>
  <sheetFormatPr defaultColWidth="9.140625" defaultRowHeight="12.75"/>
  <cols>
    <col min="1" max="1" width="3.7109375" style="0" customWidth="1"/>
    <col min="2" max="2" width="55.57421875" style="0" customWidth="1"/>
    <col min="3" max="3" width="9.7109375" style="0" customWidth="1"/>
    <col min="4" max="4" width="9.28125" style="0" customWidth="1"/>
    <col min="5" max="5" width="8.421875" style="0" customWidth="1"/>
    <col min="6" max="6" width="7.8515625" style="0" customWidth="1"/>
    <col min="7" max="7" width="8.00390625" style="0" customWidth="1"/>
    <col min="8" max="8" width="10.140625" style="0" bestFit="1" customWidth="1"/>
    <col min="9" max="9" width="7.28125" style="0" customWidth="1"/>
    <col min="10" max="10" width="10.00390625" style="0" customWidth="1"/>
  </cols>
  <sheetData>
    <row r="1" ht="12.75">
      <c r="H1" s="235" t="s">
        <v>15</v>
      </c>
    </row>
    <row r="2" spans="1:10" ht="12.75">
      <c r="A2" s="141"/>
      <c r="B2" s="141"/>
      <c r="C2" s="142"/>
      <c r="D2" s="141"/>
      <c r="E2" s="141"/>
      <c r="F2" s="141"/>
      <c r="G2" s="141"/>
      <c r="H2" s="141"/>
      <c r="I2" s="142"/>
      <c r="J2" s="141"/>
    </row>
    <row r="3" spans="1:10" ht="12.75">
      <c r="A3" s="141"/>
      <c r="B3" s="143" t="s">
        <v>169</v>
      </c>
      <c r="C3" s="142"/>
      <c r="D3" s="141"/>
      <c r="E3" s="141"/>
      <c r="F3" s="144" t="s">
        <v>167</v>
      </c>
      <c r="G3" s="141"/>
      <c r="H3" s="141"/>
      <c r="I3" s="142"/>
      <c r="J3" s="141"/>
    </row>
    <row r="4" spans="1:10" ht="12.75">
      <c r="A4" s="141"/>
      <c r="B4" s="141"/>
      <c r="C4" s="142"/>
      <c r="D4" s="141"/>
      <c r="E4" s="141"/>
      <c r="F4" s="144"/>
      <c r="G4" s="141"/>
      <c r="H4" s="141"/>
      <c r="I4" s="142"/>
      <c r="J4" s="141"/>
    </row>
    <row r="5" spans="1:10" ht="57" customHeight="1">
      <c r="A5" s="145" t="s">
        <v>50</v>
      </c>
      <c r="B5" s="145" t="s">
        <v>57</v>
      </c>
      <c r="C5" s="247" t="s">
        <v>58</v>
      </c>
      <c r="D5" s="247" t="s">
        <v>86</v>
      </c>
      <c r="E5" s="247" t="s">
        <v>168</v>
      </c>
      <c r="F5" s="248" t="s">
        <v>61</v>
      </c>
      <c r="G5" s="249" t="s">
        <v>80</v>
      </c>
      <c r="H5" s="248" t="s">
        <v>64</v>
      </c>
      <c r="I5" s="250" t="s">
        <v>62</v>
      </c>
      <c r="J5" s="248" t="s">
        <v>65</v>
      </c>
    </row>
    <row r="6" spans="1:10" ht="12.75">
      <c r="A6" s="146" t="s">
        <v>39</v>
      </c>
      <c r="B6" s="146" t="s">
        <v>40</v>
      </c>
      <c r="C6" s="146" t="s">
        <v>41</v>
      </c>
      <c r="D6" s="146" t="s">
        <v>42</v>
      </c>
      <c r="E6" s="146" t="s">
        <v>43</v>
      </c>
      <c r="F6" s="146" t="s">
        <v>44</v>
      </c>
      <c r="G6" s="146" t="s">
        <v>45</v>
      </c>
      <c r="H6" s="146" t="s">
        <v>46</v>
      </c>
      <c r="I6" s="146" t="s">
        <v>47</v>
      </c>
      <c r="J6" s="146" t="s">
        <v>48</v>
      </c>
    </row>
    <row r="7" spans="1:10" ht="182.25" customHeight="1">
      <c r="A7" s="147" t="s">
        <v>39</v>
      </c>
      <c r="B7" s="117" t="s">
        <v>13</v>
      </c>
      <c r="C7" s="148"/>
      <c r="D7" s="147" t="s">
        <v>66</v>
      </c>
      <c r="E7" s="147">
        <v>30</v>
      </c>
      <c r="F7" s="149"/>
      <c r="G7" s="149">
        <f>(F7*I7)+F7</f>
        <v>0</v>
      </c>
      <c r="H7" s="149">
        <f>E7*F7</f>
        <v>0</v>
      </c>
      <c r="I7" s="150"/>
      <c r="J7" s="149">
        <f>(H7*I7)+H7</f>
        <v>0</v>
      </c>
    </row>
    <row r="8" spans="1:10" ht="12.75">
      <c r="A8" s="151"/>
      <c r="B8" s="151"/>
      <c r="C8" s="152"/>
      <c r="D8" s="151"/>
      <c r="E8" s="151"/>
      <c r="F8" s="151"/>
      <c r="G8" s="153" t="s">
        <v>67</v>
      </c>
      <c r="H8" s="154">
        <f>SUM(H7:H7)</f>
        <v>0</v>
      </c>
      <c r="I8" s="155"/>
      <c r="J8" s="154">
        <f>SUM(J7:J7)</f>
        <v>0</v>
      </c>
    </row>
    <row r="9" spans="1:10" ht="12.75">
      <c r="A9" s="141"/>
      <c r="B9" s="141"/>
      <c r="C9" s="142"/>
      <c r="D9" s="156"/>
      <c r="E9" s="157"/>
      <c r="F9" s="158" t="s">
        <v>93</v>
      </c>
      <c r="G9" s="158"/>
      <c r="H9" s="159">
        <f>J8-H8</f>
        <v>0</v>
      </c>
      <c r="I9" s="160"/>
      <c r="J9" s="161"/>
    </row>
    <row r="12" ht="54" customHeight="1">
      <c r="B12" s="79" t="s">
        <v>20</v>
      </c>
    </row>
    <row r="14" ht="12.75">
      <c r="F14" s="24" t="s">
        <v>70</v>
      </c>
    </row>
    <row r="15" ht="12.75">
      <c r="F15" s="25" t="s">
        <v>71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60" zoomScaleNormal="75" workbookViewId="0" topLeftCell="A13">
      <selection activeCell="B42" sqref="B42"/>
    </sheetView>
  </sheetViews>
  <sheetFormatPr defaultColWidth="9.140625" defaultRowHeight="12.75"/>
  <cols>
    <col min="1" max="1" width="4.00390625" style="191" customWidth="1"/>
    <col min="2" max="2" width="74.57421875" style="190" customWidth="1"/>
    <col min="3" max="3" width="8.28125" style="0" customWidth="1"/>
    <col min="4" max="4" width="4.8515625" style="0" customWidth="1"/>
    <col min="5" max="5" width="6.57421875" style="0" customWidth="1"/>
    <col min="6" max="6" width="9.140625" style="0" bestFit="1" customWidth="1"/>
    <col min="7" max="7" width="8.7109375" style="0" customWidth="1"/>
    <col min="8" max="8" width="9.28125" style="0" bestFit="1" customWidth="1"/>
    <col min="9" max="10" width="10.7109375" style="0" customWidth="1"/>
    <col min="14" max="14" width="11.28125" style="0" bestFit="1" customWidth="1"/>
  </cols>
  <sheetData>
    <row r="1" spans="1:13" ht="12.75">
      <c r="A1" s="184" t="s">
        <v>102</v>
      </c>
      <c r="B1" s="80"/>
      <c r="C1" s="3"/>
      <c r="D1" s="3"/>
      <c r="E1" s="3"/>
      <c r="F1" s="4"/>
      <c r="G1" s="44" t="s">
        <v>52</v>
      </c>
      <c r="I1" s="5"/>
      <c r="J1" s="5"/>
      <c r="K1" s="5"/>
      <c r="L1" s="5"/>
      <c r="M1" s="5"/>
    </row>
    <row r="2" spans="1:13" ht="12.75">
      <c r="A2" s="185"/>
      <c r="B2" s="80"/>
      <c r="C2" t="s">
        <v>73</v>
      </c>
      <c r="D2" s="3"/>
      <c r="E2" s="3"/>
      <c r="G2" s="6"/>
      <c r="I2" s="9"/>
      <c r="K2" s="3"/>
      <c r="L2" s="3"/>
      <c r="M2" s="8"/>
    </row>
    <row r="3" spans="1:13" ht="12.75">
      <c r="A3" s="185"/>
      <c r="B3" s="174"/>
      <c r="C3" s="26" t="s">
        <v>74</v>
      </c>
      <c r="D3" s="3"/>
      <c r="E3" s="3"/>
      <c r="F3" s="3"/>
      <c r="I3" s="9"/>
      <c r="J3" s="10"/>
      <c r="K3" s="3"/>
      <c r="L3" s="3"/>
      <c r="M3" s="8"/>
    </row>
    <row r="4" spans="1:13" ht="37.5" customHeight="1">
      <c r="A4" s="175" t="s">
        <v>56</v>
      </c>
      <c r="B4" s="175" t="s">
        <v>57</v>
      </c>
      <c r="C4" s="11" t="s">
        <v>58</v>
      </c>
      <c r="D4" s="11" t="s">
        <v>59</v>
      </c>
      <c r="E4" s="11" t="s">
        <v>60</v>
      </c>
      <c r="F4" s="11" t="s">
        <v>61</v>
      </c>
      <c r="G4" s="11" t="s">
        <v>62</v>
      </c>
      <c r="H4" s="11" t="s">
        <v>63</v>
      </c>
      <c r="I4" s="11" t="s">
        <v>64</v>
      </c>
      <c r="J4" s="11" t="s">
        <v>65</v>
      </c>
      <c r="K4" s="3"/>
      <c r="L4" s="138"/>
      <c r="M4" s="3"/>
    </row>
    <row r="5" spans="1:13" ht="12.75">
      <c r="A5" s="175" t="s">
        <v>39</v>
      </c>
      <c r="B5" s="175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45</v>
      </c>
      <c r="H5" s="11" t="s">
        <v>46</v>
      </c>
      <c r="I5" s="11" t="s">
        <v>47</v>
      </c>
      <c r="J5" s="11" t="s">
        <v>48</v>
      </c>
      <c r="K5" s="3"/>
      <c r="L5" s="3"/>
      <c r="M5" s="3"/>
    </row>
    <row r="6" spans="1:13" ht="174" customHeight="1">
      <c r="A6" s="176" t="s">
        <v>39</v>
      </c>
      <c r="B6" s="177" t="s">
        <v>181</v>
      </c>
      <c r="C6" s="199"/>
      <c r="D6" s="200" t="s">
        <v>66</v>
      </c>
      <c r="E6" s="200">
        <v>4</v>
      </c>
      <c r="F6" s="201"/>
      <c r="G6" s="202"/>
      <c r="H6" s="203">
        <f aca="true" t="shared" si="0" ref="H6:H13">(F6*G6)+F6</f>
        <v>0</v>
      </c>
      <c r="I6" s="203">
        <f aca="true" t="shared" si="1" ref="I6:I13">F6*E6</f>
        <v>0</v>
      </c>
      <c r="J6" s="203">
        <f aca="true" t="shared" si="2" ref="J6:J13">(I6*G6)+I6</f>
        <v>0</v>
      </c>
      <c r="K6" s="3"/>
      <c r="L6" s="3"/>
      <c r="M6" s="3"/>
    </row>
    <row r="7" spans="1:22" ht="174" customHeight="1">
      <c r="A7" s="12" t="s">
        <v>40</v>
      </c>
      <c r="B7" s="178" t="s">
        <v>182</v>
      </c>
      <c r="C7" s="199"/>
      <c r="D7" s="200" t="s">
        <v>66</v>
      </c>
      <c r="E7" s="200">
        <v>4</v>
      </c>
      <c r="F7" s="203"/>
      <c r="G7" s="202"/>
      <c r="H7" s="203">
        <f t="shared" si="0"/>
        <v>0</v>
      </c>
      <c r="I7" s="203">
        <f t="shared" si="1"/>
        <v>0</v>
      </c>
      <c r="J7" s="203">
        <f t="shared" si="2"/>
        <v>0</v>
      </c>
      <c r="K7" s="3"/>
      <c r="L7" s="3"/>
      <c r="M7" s="3"/>
      <c r="V7" s="30"/>
    </row>
    <row r="8" spans="1:13" ht="159" customHeight="1">
      <c r="A8" s="12" t="s">
        <v>41</v>
      </c>
      <c r="B8" s="178" t="s">
        <v>183</v>
      </c>
      <c r="C8" s="199"/>
      <c r="D8" s="200" t="s">
        <v>66</v>
      </c>
      <c r="E8" s="200">
        <v>2</v>
      </c>
      <c r="F8" s="203"/>
      <c r="G8" s="202"/>
      <c r="H8" s="203">
        <f t="shared" si="0"/>
        <v>0</v>
      </c>
      <c r="I8" s="203">
        <f t="shared" si="1"/>
        <v>0</v>
      </c>
      <c r="J8" s="203">
        <f t="shared" si="2"/>
        <v>0</v>
      </c>
      <c r="K8" s="3"/>
      <c r="L8" s="3"/>
      <c r="M8" s="3"/>
    </row>
    <row r="9" spans="1:13" s="196" customFormat="1" ht="79.5" customHeight="1">
      <c r="A9" s="193" t="s">
        <v>42</v>
      </c>
      <c r="B9" s="194" t="s">
        <v>17</v>
      </c>
      <c r="C9" s="204"/>
      <c r="D9" s="204" t="s">
        <v>66</v>
      </c>
      <c r="E9" s="200">
        <v>1</v>
      </c>
      <c r="F9" s="203"/>
      <c r="G9" s="202"/>
      <c r="H9" s="203">
        <f t="shared" si="0"/>
        <v>0</v>
      </c>
      <c r="I9" s="203">
        <f t="shared" si="1"/>
        <v>0</v>
      </c>
      <c r="J9" s="203">
        <f t="shared" si="2"/>
        <v>0</v>
      </c>
      <c r="K9" s="195"/>
      <c r="L9" s="195"/>
      <c r="M9" s="195"/>
    </row>
    <row r="10" spans="1:13" s="196" customFormat="1" ht="12.75">
      <c r="A10" s="193" t="s">
        <v>43</v>
      </c>
      <c r="B10" s="197" t="s">
        <v>76</v>
      </c>
      <c r="C10" s="204"/>
      <c r="D10" s="204" t="s">
        <v>66</v>
      </c>
      <c r="E10" s="200">
        <v>6</v>
      </c>
      <c r="F10" s="203"/>
      <c r="G10" s="202"/>
      <c r="H10" s="203">
        <f t="shared" si="0"/>
        <v>0</v>
      </c>
      <c r="I10" s="203">
        <f t="shared" si="1"/>
        <v>0</v>
      </c>
      <c r="J10" s="203">
        <f t="shared" si="2"/>
        <v>0</v>
      </c>
      <c r="K10" s="195"/>
      <c r="L10" s="195"/>
      <c r="M10" s="195"/>
    </row>
    <row r="11" spans="1:13" s="196" customFormat="1" ht="12.75">
      <c r="A11" s="193" t="s">
        <v>44</v>
      </c>
      <c r="B11" s="197" t="s">
        <v>75</v>
      </c>
      <c r="C11" s="204"/>
      <c r="D11" s="204" t="s">
        <v>66</v>
      </c>
      <c r="E11" s="200">
        <v>6</v>
      </c>
      <c r="F11" s="203"/>
      <c r="G11" s="202"/>
      <c r="H11" s="203">
        <f t="shared" si="0"/>
        <v>0</v>
      </c>
      <c r="I11" s="203">
        <f t="shared" si="1"/>
        <v>0</v>
      </c>
      <c r="J11" s="203">
        <f t="shared" si="2"/>
        <v>0</v>
      </c>
      <c r="K11" s="195"/>
      <c r="L11" s="195"/>
      <c r="M11" s="195"/>
    </row>
    <row r="12" spans="1:13" s="196" customFormat="1" ht="18.75" customHeight="1">
      <c r="A12" s="193" t="s">
        <v>45</v>
      </c>
      <c r="B12" s="197" t="s">
        <v>77</v>
      </c>
      <c r="C12" s="204"/>
      <c r="D12" s="204" t="s">
        <v>66</v>
      </c>
      <c r="E12" s="200">
        <v>6</v>
      </c>
      <c r="F12" s="203"/>
      <c r="G12" s="202"/>
      <c r="H12" s="203">
        <f t="shared" si="0"/>
        <v>0</v>
      </c>
      <c r="I12" s="203">
        <f t="shared" si="1"/>
        <v>0</v>
      </c>
      <c r="J12" s="203">
        <f t="shared" si="2"/>
        <v>0</v>
      </c>
      <c r="K12" s="195"/>
      <c r="L12" s="195"/>
      <c r="M12" s="195"/>
    </row>
    <row r="13" spans="1:13" s="196" customFormat="1" ht="187.5" customHeight="1">
      <c r="A13" s="193" t="s">
        <v>46</v>
      </c>
      <c r="B13" s="192" t="s">
        <v>18</v>
      </c>
      <c r="C13" s="204"/>
      <c r="D13" s="204" t="s">
        <v>66</v>
      </c>
      <c r="E13" s="200">
        <v>9</v>
      </c>
      <c r="F13" s="203"/>
      <c r="G13" s="202"/>
      <c r="H13" s="203">
        <f t="shared" si="0"/>
        <v>0</v>
      </c>
      <c r="I13" s="203">
        <f t="shared" si="1"/>
        <v>0</v>
      </c>
      <c r="J13" s="203">
        <f t="shared" si="2"/>
        <v>0</v>
      </c>
      <c r="K13" s="195"/>
      <c r="L13" s="195"/>
      <c r="M13" s="195"/>
    </row>
    <row r="14" spans="1:13" ht="375" customHeight="1">
      <c r="A14" s="12" t="s">
        <v>47</v>
      </c>
      <c r="B14" s="192" t="s">
        <v>16</v>
      </c>
      <c r="C14" s="204"/>
      <c r="D14" s="204" t="s">
        <v>66</v>
      </c>
      <c r="E14" s="200">
        <v>4</v>
      </c>
      <c r="F14" s="203"/>
      <c r="G14" s="202"/>
      <c r="H14" s="203">
        <f>(F14*G14)+F14</f>
        <v>0</v>
      </c>
      <c r="I14" s="203">
        <f>F14*E14</f>
        <v>0</v>
      </c>
      <c r="J14" s="203">
        <f>(I14*G14)+I14</f>
        <v>0</v>
      </c>
      <c r="K14" s="3"/>
      <c r="L14" s="3"/>
      <c r="M14" s="3"/>
    </row>
    <row r="15" spans="1:13" ht="12.75">
      <c r="A15" s="12"/>
      <c r="B15" s="186"/>
      <c r="C15" s="205"/>
      <c r="D15" s="205"/>
      <c r="E15" s="205"/>
      <c r="F15" s="205"/>
      <c r="G15" s="205"/>
      <c r="H15" s="206" t="s">
        <v>67</v>
      </c>
      <c r="I15" s="207">
        <f>SUM(I6:I14)</f>
        <v>0</v>
      </c>
      <c r="J15" s="208">
        <f>SUM(J6:J14)</f>
        <v>0</v>
      </c>
      <c r="K15" s="17"/>
      <c r="L15" s="17"/>
      <c r="M15" s="17"/>
    </row>
    <row r="16" spans="1:14" ht="12.75">
      <c r="A16" s="187"/>
      <c r="B16" s="188"/>
      <c r="C16" s="209"/>
      <c r="D16" s="209"/>
      <c r="E16" s="209"/>
      <c r="F16" s="209"/>
      <c r="G16" s="210" t="s">
        <v>68</v>
      </c>
      <c r="H16" s="211"/>
      <c r="I16" s="212">
        <f>J15-I15</f>
        <v>0</v>
      </c>
      <c r="J16" s="213"/>
      <c r="K16" s="3"/>
      <c r="L16" s="3"/>
      <c r="M16" s="3"/>
      <c r="N16" s="28"/>
    </row>
    <row r="17" spans="1:14" ht="31.5" customHeight="1">
      <c r="A17" s="189"/>
      <c r="B17" s="242" t="s">
        <v>186</v>
      </c>
      <c r="C17" s="214"/>
      <c r="D17" s="214"/>
      <c r="E17" s="214"/>
      <c r="F17" s="214"/>
      <c r="G17" s="214"/>
      <c r="H17" s="214"/>
      <c r="I17" s="214"/>
      <c r="J17" s="214"/>
      <c r="K17" s="3"/>
      <c r="L17" s="3"/>
      <c r="M17" s="3"/>
      <c r="N17" s="29"/>
    </row>
    <row r="18" spans="1:13" ht="63" customHeight="1">
      <c r="A18" s="189"/>
      <c r="B18" s="232" t="s">
        <v>24</v>
      </c>
      <c r="G18" s="215" t="s">
        <v>70</v>
      </c>
      <c r="H18" s="216"/>
      <c r="I18" s="216"/>
      <c r="J18" s="214"/>
      <c r="L18" s="3"/>
      <c r="M18" s="3"/>
    </row>
    <row r="19" spans="2:10" ht="56.25" customHeight="1">
      <c r="B19" s="233" t="s">
        <v>23</v>
      </c>
      <c r="G19" s="182" t="s">
        <v>71</v>
      </c>
      <c r="J19" s="3"/>
    </row>
    <row r="21" spans="3:11" ht="12.75">
      <c r="C21" s="227"/>
      <c r="D21" s="227"/>
      <c r="E21" s="227"/>
      <c r="F21" s="227"/>
      <c r="G21" s="227"/>
      <c r="H21" s="227"/>
      <c r="I21" s="227"/>
      <c r="J21" s="227"/>
      <c r="K21" s="227"/>
    </row>
  </sheetData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="60" workbookViewId="0" topLeftCell="A1">
      <selection activeCell="B16" sqref="B16"/>
    </sheetView>
  </sheetViews>
  <sheetFormatPr defaultColWidth="9.140625" defaultRowHeight="12.75"/>
  <cols>
    <col min="1" max="1" width="5.28125" style="0" customWidth="1"/>
    <col min="2" max="2" width="46.7109375" style="0" customWidth="1"/>
    <col min="7" max="7" width="11.421875" style="0" customWidth="1"/>
    <col min="8" max="8" width="9.28125" style="0" bestFit="1" customWidth="1"/>
    <col min="9" max="9" width="11.28125" style="0" bestFit="1" customWidth="1"/>
  </cols>
  <sheetData>
    <row r="1" ht="30.75" customHeight="1">
      <c r="G1" s="44" t="s">
        <v>72</v>
      </c>
    </row>
    <row r="2" spans="2:8" ht="13.5">
      <c r="B2" s="32" t="s">
        <v>28</v>
      </c>
      <c r="E2" s="133" t="s">
        <v>36</v>
      </c>
      <c r="G2" s="33"/>
      <c r="H2" s="34"/>
    </row>
    <row r="3" spans="2:8" ht="13.5">
      <c r="B3" s="32"/>
      <c r="E3" s="133"/>
      <c r="G3" s="33"/>
      <c r="H3" s="34"/>
    </row>
    <row r="4" spans="2:8" ht="13.5">
      <c r="B4" s="180"/>
      <c r="C4" s="217"/>
      <c r="D4" s="217"/>
      <c r="E4" s="218"/>
      <c r="G4" s="33"/>
      <c r="H4" s="34"/>
    </row>
    <row r="5" spans="2:8" ht="13.5">
      <c r="B5" s="32"/>
      <c r="E5" s="133"/>
      <c r="G5" s="33"/>
      <c r="H5" s="34"/>
    </row>
    <row r="6" spans="2:8" ht="13.5">
      <c r="B6" s="32"/>
      <c r="E6" s="133"/>
      <c r="G6" s="33"/>
      <c r="H6" s="34"/>
    </row>
    <row r="7" ht="23.25" customHeight="1">
      <c r="E7" s="133"/>
    </row>
    <row r="8" spans="1:9" ht="24">
      <c r="A8" s="35" t="s">
        <v>50</v>
      </c>
      <c r="B8" s="35" t="s">
        <v>57</v>
      </c>
      <c r="C8" s="35" t="s">
        <v>79</v>
      </c>
      <c r="D8" s="35" t="s">
        <v>51</v>
      </c>
      <c r="E8" s="36" t="s">
        <v>61</v>
      </c>
      <c r="F8" s="37" t="s">
        <v>80</v>
      </c>
      <c r="G8" s="36" t="s">
        <v>64</v>
      </c>
      <c r="H8" s="38" t="s">
        <v>62</v>
      </c>
      <c r="I8" s="36" t="s">
        <v>65</v>
      </c>
    </row>
    <row r="9" spans="1:9" ht="12.75">
      <c r="A9" s="39" t="s">
        <v>39</v>
      </c>
      <c r="B9" s="39" t="s">
        <v>40</v>
      </c>
      <c r="C9" s="39" t="s">
        <v>41</v>
      </c>
      <c r="D9" s="39" t="s">
        <v>42</v>
      </c>
      <c r="E9" s="39" t="s">
        <v>43</v>
      </c>
      <c r="F9" s="39" t="s">
        <v>44</v>
      </c>
      <c r="G9" s="39" t="s">
        <v>45</v>
      </c>
      <c r="H9" s="39" t="s">
        <v>46</v>
      </c>
      <c r="I9" s="39" t="s">
        <v>47</v>
      </c>
    </row>
    <row r="10" spans="1:10" ht="75" customHeight="1">
      <c r="A10" s="228" t="s">
        <v>39</v>
      </c>
      <c r="B10" s="229" t="s">
        <v>21</v>
      </c>
      <c r="C10" s="228" t="s">
        <v>81</v>
      </c>
      <c r="D10" s="228">
        <v>2</v>
      </c>
      <c r="E10" s="230"/>
      <c r="F10" s="230">
        <f>(E10*H10)+E10</f>
        <v>0</v>
      </c>
      <c r="G10" s="230">
        <f>D10*E10</f>
        <v>0</v>
      </c>
      <c r="H10" s="231"/>
      <c r="I10" s="230">
        <f>(G10*H10)+G10</f>
        <v>0</v>
      </c>
      <c r="J10" s="196"/>
    </row>
    <row r="11" spans="1:10" ht="23.25" customHeight="1">
      <c r="A11" s="219"/>
      <c r="B11" s="220" t="s">
        <v>67</v>
      </c>
      <c r="C11" s="221"/>
      <c r="D11" s="221"/>
      <c r="E11" s="221"/>
      <c r="F11" s="222"/>
      <c r="G11" s="223">
        <f>SUM(G10:G10)</f>
        <v>0</v>
      </c>
      <c r="H11" s="223"/>
      <c r="I11" s="223">
        <f>SUM(I10:I10)</f>
        <v>0</v>
      </c>
      <c r="J11" s="196"/>
    </row>
    <row r="12" spans="1:10" ht="12.75">
      <c r="A12" s="196"/>
      <c r="B12" s="196"/>
      <c r="C12" s="224"/>
      <c r="D12" s="224"/>
      <c r="E12" s="224"/>
      <c r="F12" s="314" t="s">
        <v>82</v>
      </c>
      <c r="G12" s="314"/>
      <c r="H12" s="225">
        <f>I11-G11</f>
        <v>0</v>
      </c>
      <c r="I12" s="226"/>
      <c r="J12" s="196"/>
    </row>
    <row r="13" spans="1:10" ht="12.75">
      <c r="A13" s="196"/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0" ht="12.75">
      <c r="A14" s="196"/>
      <c r="B14" s="196"/>
      <c r="C14" s="196"/>
      <c r="D14" s="196"/>
      <c r="E14" s="196"/>
      <c r="I14" s="196"/>
      <c r="J14" s="196"/>
    </row>
    <row r="15" spans="2:10" ht="69.75" customHeight="1">
      <c r="B15" s="234" t="s">
        <v>19</v>
      </c>
      <c r="C15" s="227"/>
      <c r="D15" s="227"/>
      <c r="E15" s="227"/>
      <c r="F15" s="227"/>
      <c r="G15" s="227"/>
      <c r="H15" s="227"/>
      <c r="I15" s="227"/>
      <c r="J15" s="227"/>
    </row>
    <row r="16" ht="52.5">
      <c r="B16" s="79" t="s">
        <v>187</v>
      </c>
    </row>
    <row r="17" spans="2:8" ht="66">
      <c r="B17" s="79" t="s">
        <v>188</v>
      </c>
      <c r="F17" s="198" t="s">
        <v>70</v>
      </c>
      <c r="G17" s="196"/>
      <c r="H17" s="196"/>
    </row>
    <row r="18" spans="6:8" ht="12.75">
      <c r="F18" s="198" t="s">
        <v>71</v>
      </c>
      <c r="G18" s="196"/>
      <c r="H18" s="196"/>
    </row>
  </sheetData>
  <mergeCells count="1">
    <mergeCell ref="F12:G12"/>
  </mergeCells>
  <printOptions/>
  <pageMargins left="0.75" right="0.75" top="1" bottom="1" header="0.5" footer="0.5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BreakPreview" zoomScale="60" workbookViewId="0" topLeftCell="A1">
      <selection activeCell="N10" sqref="N10"/>
    </sheetView>
  </sheetViews>
  <sheetFormatPr defaultColWidth="9.140625" defaultRowHeight="12.75"/>
  <cols>
    <col min="1" max="1" width="4.00390625" style="0" customWidth="1"/>
    <col min="2" max="2" width="47.8515625" style="0" customWidth="1"/>
    <col min="3" max="3" width="8.28125" style="0" customWidth="1"/>
    <col min="4" max="4" width="4.8515625" style="0" customWidth="1"/>
    <col min="5" max="5" width="4.421875" style="0" customWidth="1"/>
    <col min="6" max="6" width="11.421875" style="0" customWidth="1"/>
    <col min="7" max="7" width="6.7109375" style="0" customWidth="1"/>
    <col min="9" max="10" width="15.28125" style="0" bestFit="1" customWidth="1"/>
  </cols>
  <sheetData>
    <row r="1" spans="1:13" ht="13.5">
      <c r="A1" s="2" t="s">
        <v>29</v>
      </c>
      <c r="B1" s="3"/>
      <c r="C1" s="3"/>
      <c r="D1" s="3"/>
      <c r="E1" s="3"/>
      <c r="F1" s="4"/>
      <c r="G1" s="5"/>
      <c r="H1" s="235" t="s">
        <v>35</v>
      </c>
      <c r="I1" s="5"/>
      <c r="K1" s="5"/>
      <c r="L1" s="5"/>
      <c r="M1" s="5"/>
    </row>
    <row r="2" spans="1:13" ht="12" customHeight="1">
      <c r="A2" s="2"/>
      <c r="B2" s="310" t="s">
        <v>192</v>
      </c>
      <c r="C2" s="3"/>
      <c r="D2" s="3"/>
      <c r="I2" s="9"/>
      <c r="K2" s="3"/>
      <c r="L2" s="3"/>
      <c r="M2" s="8"/>
    </row>
    <row r="3" spans="1:13" ht="12" customHeight="1">
      <c r="A3" s="2"/>
      <c r="B3" s="3"/>
      <c r="C3" s="3"/>
      <c r="D3" s="3"/>
      <c r="E3" s="6" t="s">
        <v>53</v>
      </c>
      <c r="F3" s="26" t="s">
        <v>96</v>
      </c>
      <c r="I3" s="9"/>
      <c r="K3" s="3"/>
      <c r="L3" s="3"/>
      <c r="M3" s="8"/>
    </row>
    <row r="4" spans="1:13" ht="12" customHeight="1">
      <c r="A4" s="2"/>
      <c r="B4" s="3"/>
      <c r="C4" s="3"/>
      <c r="D4" s="3"/>
      <c r="E4" s="6"/>
      <c r="F4" s="26" t="s">
        <v>97</v>
      </c>
      <c r="I4" s="9"/>
      <c r="K4" s="3"/>
      <c r="L4" s="3"/>
      <c r="M4" s="8"/>
    </row>
    <row r="5" spans="1:13" ht="12" customHeight="1">
      <c r="A5" s="2"/>
      <c r="B5" s="3"/>
      <c r="C5" s="3"/>
      <c r="D5" s="3"/>
      <c r="E5" s="6"/>
      <c r="F5" s="26"/>
      <c r="I5" s="9"/>
      <c r="K5" s="3"/>
      <c r="L5" s="3"/>
      <c r="M5" s="8"/>
    </row>
    <row r="6" spans="1:13" ht="30.75">
      <c r="A6" s="11" t="s">
        <v>56</v>
      </c>
      <c r="B6" s="11" t="s">
        <v>57</v>
      </c>
      <c r="C6" s="11" t="s">
        <v>58</v>
      </c>
      <c r="D6" s="11" t="s">
        <v>59</v>
      </c>
      <c r="E6" s="11" t="s">
        <v>60</v>
      </c>
      <c r="F6" s="11" t="s">
        <v>61</v>
      </c>
      <c r="G6" s="11" t="s">
        <v>98</v>
      </c>
      <c r="H6" s="11" t="s">
        <v>63</v>
      </c>
      <c r="I6" s="11" t="s">
        <v>64</v>
      </c>
      <c r="J6" s="11" t="s">
        <v>65</v>
      </c>
      <c r="K6" s="3"/>
      <c r="L6" s="3"/>
      <c r="M6" s="8"/>
    </row>
    <row r="7" spans="1:13" ht="12.75">
      <c r="A7" s="11" t="s">
        <v>39</v>
      </c>
      <c r="B7" s="11" t="s">
        <v>40</v>
      </c>
      <c r="C7" s="11" t="s">
        <v>41</v>
      </c>
      <c r="D7" s="11" t="s">
        <v>42</v>
      </c>
      <c r="E7" s="11" t="s">
        <v>43</v>
      </c>
      <c r="F7" s="11" t="s">
        <v>44</v>
      </c>
      <c r="G7" s="11" t="s">
        <v>45</v>
      </c>
      <c r="H7" s="11" t="s">
        <v>46</v>
      </c>
      <c r="I7" s="11" t="s">
        <v>47</v>
      </c>
      <c r="J7" s="11" t="s">
        <v>48</v>
      </c>
      <c r="K7" s="3"/>
      <c r="L7" s="3"/>
      <c r="M7" s="8"/>
    </row>
    <row r="8" spans="1:13" ht="75" customHeight="1">
      <c r="A8" s="12" t="s">
        <v>39</v>
      </c>
      <c r="B8" s="120" t="s">
        <v>151</v>
      </c>
      <c r="C8" s="13"/>
      <c r="D8" s="12" t="s">
        <v>66</v>
      </c>
      <c r="E8" s="121">
        <v>20</v>
      </c>
      <c r="F8" s="124"/>
      <c r="G8" s="123"/>
      <c r="H8" s="124">
        <f>(F8*G8)+F8</f>
        <v>0</v>
      </c>
      <c r="I8" s="124">
        <f>F8*E8</f>
        <v>0</v>
      </c>
      <c r="J8" s="124">
        <f>(I8*G8)+I8</f>
        <v>0</v>
      </c>
      <c r="K8" s="3"/>
      <c r="L8" s="3"/>
      <c r="M8" s="3"/>
    </row>
    <row r="9" spans="1:13" ht="69.75" customHeight="1">
      <c r="A9" s="12" t="s">
        <v>40</v>
      </c>
      <c r="B9" s="120" t="s">
        <v>152</v>
      </c>
      <c r="C9" s="13"/>
      <c r="D9" s="12" t="s">
        <v>66</v>
      </c>
      <c r="E9" s="121">
        <v>3</v>
      </c>
      <c r="F9" s="124"/>
      <c r="G9" s="123"/>
      <c r="H9" s="124">
        <f>(F9*G9)+F9</f>
        <v>0</v>
      </c>
      <c r="I9" s="124">
        <f>F9*E9</f>
        <v>0</v>
      </c>
      <c r="J9" s="124">
        <f>(I9*G9)+I9</f>
        <v>0</v>
      </c>
      <c r="K9" s="3"/>
      <c r="L9" s="3"/>
      <c r="M9" s="3"/>
    </row>
    <row r="10" spans="1:13" ht="61.5" customHeight="1">
      <c r="A10" s="12" t="s">
        <v>41</v>
      </c>
      <c r="B10" s="118" t="s">
        <v>153</v>
      </c>
      <c r="C10" s="61"/>
      <c r="D10" s="12" t="s">
        <v>66</v>
      </c>
      <c r="E10" s="121">
        <v>27</v>
      </c>
      <c r="F10" s="124"/>
      <c r="G10" s="123"/>
      <c r="H10" s="124">
        <f>(F10*G10)+F10</f>
        <v>0</v>
      </c>
      <c r="I10" s="124">
        <f>F10*E10</f>
        <v>0</v>
      </c>
      <c r="J10" s="124">
        <f>(I10*G10)+I10</f>
        <v>0</v>
      </c>
      <c r="K10" s="3"/>
      <c r="L10" s="3"/>
      <c r="M10" s="3"/>
    </row>
    <row r="11" spans="1:15" ht="25.5" customHeight="1">
      <c r="A11" s="14"/>
      <c r="B11" s="15"/>
      <c r="C11" s="16"/>
      <c r="D11" s="16"/>
      <c r="E11" s="125"/>
      <c r="F11" s="125"/>
      <c r="G11" s="125"/>
      <c r="H11" s="126" t="s">
        <v>67</v>
      </c>
      <c r="I11" s="134">
        <f>SUM(I8:I10)</f>
        <v>0</v>
      </c>
      <c r="J11" s="135">
        <f>SUM(J8:J10)</f>
        <v>0</v>
      </c>
      <c r="K11" s="3"/>
      <c r="L11" s="62"/>
      <c r="M11" s="3"/>
      <c r="O11" s="29"/>
    </row>
    <row r="12" spans="1:13" ht="18.75" customHeight="1">
      <c r="A12" s="17"/>
      <c r="B12" s="17"/>
      <c r="C12" s="17"/>
      <c r="D12" s="17"/>
      <c r="E12" s="129"/>
      <c r="F12" s="129"/>
      <c r="G12" s="136" t="s">
        <v>68</v>
      </c>
      <c r="H12" s="130"/>
      <c r="I12" s="131">
        <f>J11-I11</f>
        <v>0</v>
      </c>
      <c r="J12" s="132"/>
      <c r="K12" s="17"/>
      <c r="L12" s="17"/>
      <c r="M12" s="17"/>
    </row>
    <row r="13" spans="1:13" ht="18.75" customHeight="1">
      <c r="A13" s="17"/>
      <c r="B13" s="140" t="s">
        <v>164</v>
      </c>
      <c r="C13" s="17"/>
      <c r="D13" s="17"/>
      <c r="E13" s="17"/>
      <c r="F13" s="17"/>
      <c r="G13" s="66"/>
      <c r="H13" s="17"/>
      <c r="I13" s="67"/>
      <c r="J13" s="64"/>
      <c r="K13" s="17"/>
      <c r="L13" s="17"/>
      <c r="M13" s="17"/>
    </row>
    <row r="14" spans="1:13" ht="35.25" customHeight="1">
      <c r="A14" s="315" t="s">
        <v>22</v>
      </c>
      <c r="B14" s="316"/>
      <c r="C14" s="316"/>
      <c r="D14" s="316"/>
      <c r="E14" s="316"/>
      <c r="F14" s="316"/>
      <c r="G14" s="316"/>
      <c r="H14" s="316"/>
      <c r="I14" s="316"/>
      <c r="J14" s="316"/>
      <c r="K14" s="68"/>
      <c r="L14" s="3"/>
      <c r="M14" s="3"/>
    </row>
    <row r="15" spans="1:13" ht="66">
      <c r="A15" s="101"/>
      <c r="B15" s="79" t="s">
        <v>184</v>
      </c>
      <c r="C15" s="102"/>
      <c r="D15" s="102"/>
      <c r="E15" s="102"/>
      <c r="F15" s="102"/>
      <c r="G15" s="102"/>
      <c r="H15" s="102"/>
      <c r="I15" s="102"/>
      <c r="J15" s="102"/>
      <c r="K15" s="68"/>
      <c r="L15" s="3"/>
      <c r="M15" s="3"/>
    </row>
    <row r="16" spans="1:13" ht="66">
      <c r="A16" s="101"/>
      <c r="B16" s="233" t="s">
        <v>23</v>
      </c>
      <c r="C16" s="102"/>
      <c r="D16" s="102"/>
      <c r="E16" s="102"/>
      <c r="F16" s="102"/>
      <c r="G16" s="102"/>
      <c r="H16" s="102"/>
      <c r="I16" s="102"/>
      <c r="J16" s="102"/>
      <c r="K16" s="68"/>
      <c r="L16" s="3"/>
      <c r="M16" s="3"/>
    </row>
    <row r="17" spans="1:13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68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3:13" ht="12.75">
      <c r="C19" s="3"/>
      <c r="D19" s="3"/>
      <c r="E19" s="3"/>
      <c r="F19" s="3"/>
      <c r="G19" s="3"/>
      <c r="H19" s="24" t="s">
        <v>70</v>
      </c>
      <c r="K19" s="3"/>
      <c r="L19" s="3"/>
      <c r="M19" s="3"/>
    </row>
    <row r="20" spans="1:13" ht="13.5">
      <c r="A20" s="21"/>
      <c r="C20" s="3"/>
      <c r="D20" s="3"/>
      <c r="E20" s="3"/>
      <c r="F20" s="3"/>
      <c r="G20" s="3"/>
      <c r="H20" s="25" t="s">
        <v>71</v>
      </c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0" ht="12.75">
      <c r="A22" s="3"/>
      <c r="B22" s="3"/>
      <c r="C22" s="3"/>
      <c r="D22" s="3"/>
      <c r="E22" s="65"/>
      <c r="F22" s="3"/>
      <c r="G22" s="3"/>
      <c r="H22" s="3"/>
      <c r="I22" s="3"/>
      <c r="J22" s="3"/>
    </row>
  </sheetData>
  <mergeCells count="1">
    <mergeCell ref="A14:J14"/>
  </mergeCells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="50" zoomScaleNormal="70" zoomScaleSheetLayoutView="50" workbookViewId="0" topLeftCell="A1">
      <selection activeCell="M7" sqref="M7"/>
    </sheetView>
  </sheetViews>
  <sheetFormatPr defaultColWidth="9.140625" defaultRowHeight="12.75"/>
  <cols>
    <col min="1" max="1" width="5.421875" style="42" customWidth="1"/>
    <col min="2" max="2" width="127.7109375" style="0" customWidth="1"/>
    <col min="4" max="4" width="7.28125" style="0" customWidth="1"/>
    <col min="5" max="5" width="7.8515625" style="0" customWidth="1"/>
    <col min="6" max="6" width="12.57421875" style="0" customWidth="1"/>
    <col min="7" max="7" width="12.140625" style="0" customWidth="1"/>
    <col min="8" max="8" width="13.57421875" style="0" customWidth="1"/>
    <col min="10" max="10" width="14.140625" style="0" customWidth="1"/>
    <col min="11" max="11" width="11.00390625" style="0" customWidth="1"/>
  </cols>
  <sheetData>
    <row r="1" spans="2:8" ht="15">
      <c r="B1" s="43" t="s">
        <v>30</v>
      </c>
      <c r="G1" s="44" t="s">
        <v>78</v>
      </c>
      <c r="H1" s="44"/>
    </row>
    <row r="2" spans="3:6" ht="12.75">
      <c r="C2" s="45" t="s">
        <v>53</v>
      </c>
      <c r="D2" s="46" t="s">
        <v>84</v>
      </c>
      <c r="E2" s="47"/>
      <c r="F2" t="s">
        <v>85</v>
      </c>
    </row>
    <row r="3" spans="1:10" ht="42.75" customHeight="1">
      <c r="A3" s="48" t="s">
        <v>56</v>
      </c>
      <c r="B3" s="48" t="s">
        <v>57</v>
      </c>
      <c r="C3" s="48" t="s">
        <v>86</v>
      </c>
      <c r="D3" s="49" t="s">
        <v>87</v>
      </c>
      <c r="E3" s="48" t="s">
        <v>60</v>
      </c>
      <c r="F3" s="48" t="s">
        <v>88</v>
      </c>
      <c r="G3" s="48" t="s">
        <v>89</v>
      </c>
      <c r="H3" s="48" t="s">
        <v>90</v>
      </c>
      <c r="I3" s="48" t="s">
        <v>91</v>
      </c>
      <c r="J3" s="48" t="s">
        <v>92</v>
      </c>
    </row>
    <row r="4" spans="1:10" ht="12.75">
      <c r="A4" s="50" t="s">
        <v>39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45</v>
      </c>
      <c r="H4" s="50" t="s">
        <v>46</v>
      </c>
      <c r="I4" s="50" t="s">
        <v>47</v>
      </c>
      <c r="J4" s="50" t="s">
        <v>48</v>
      </c>
    </row>
    <row r="5" spans="1:11" s="52" customFormat="1" ht="283.5" customHeight="1">
      <c r="A5" s="69" t="s">
        <v>39</v>
      </c>
      <c r="B5" s="236" t="s">
        <v>99</v>
      </c>
      <c r="C5" s="71" t="s">
        <v>66</v>
      </c>
      <c r="D5" s="71"/>
      <c r="E5" s="71">
        <v>2</v>
      </c>
      <c r="F5" s="55"/>
      <c r="G5" s="55">
        <f>(F5*I5)+F5</f>
        <v>0</v>
      </c>
      <c r="H5" s="55">
        <f>E5*F5</f>
        <v>0</v>
      </c>
      <c r="I5" s="72"/>
      <c r="J5" s="55">
        <f>(H5*I5)+H5</f>
        <v>0</v>
      </c>
      <c r="K5" s="109" t="s">
        <v>31</v>
      </c>
    </row>
    <row r="6" spans="1:11" s="52" customFormat="1" ht="105" customHeight="1">
      <c r="A6" s="69" t="s">
        <v>40</v>
      </c>
      <c r="B6" s="73" t="s">
        <v>100</v>
      </c>
      <c r="C6" s="71" t="s">
        <v>66</v>
      </c>
      <c r="D6" s="71"/>
      <c r="E6" s="71">
        <v>1</v>
      </c>
      <c r="F6" s="55"/>
      <c r="G6" s="55">
        <f>(F6*I6)+F6</f>
        <v>0</v>
      </c>
      <c r="H6" s="55">
        <f>E6*F6</f>
        <v>0</v>
      </c>
      <c r="I6" s="72"/>
      <c r="J6" s="55">
        <f>(H6*I6)+H6</f>
        <v>0</v>
      </c>
      <c r="K6" s="52" t="s">
        <v>135</v>
      </c>
    </row>
    <row r="7" spans="1:11" s="52" customFormat="1" ht="195.75" customHeight="1">
      <c r="A7" s="69" t="s">
        <v>41</v>
      </c>
      <c r="B7" s="73" t="s">
        <v>194</v>
      </c>
      <c r="C7" s="51" t="s">
        <v>66</v>
      </c>
      <c r="D7" s="51"/>
      <c r="E7" s="107">
        <v>1</v>
      </c>
      <c r="F7" s="55"/>
      <c r="G7" s="55">
        <f>(F7*I7)+F7</f>
        <v>0</v>
      </c>
      <c r="H7" s="55">
        <f>E7*F7</f>
        <v>0</v>
      </c>
      <c r="I7" s="72"/>
      <c r="J7" s="55">
        <f>(H7*I7)+H7</f>
        <v>0</v>
      </c>
      <c r="K7" s="52" t="s">
        <v>130</v>
      </c>
    </row>
    <row r="8" spans="1:10" ht="15">
      <c r="A8" s="317" t="s">
        <v>67</v>
      </c>
      <c r="B8" s="318"/>
      <c r="C8" s="318"/>
      <c r="D8" s="318"/>
      <c r="E8" s="318"/>
      <c r="F8" s="318"/>
      <c r="G8" s="319"/>
      <c r="H8" s="54">
        <f>SUM(H5:H7)</f>
        <v>0</v>
      </c>
      <c r="I8" s="55"/>
      <c r="J8" s="54">
        <f>SUM(J5:J7)</f>
        <v>0</v>
      </c>
    </row>
    <row r="9" spans="1:10" ht="15">
      <c r="A9" s="74"/>
      <c r="B9" s="75"/>
      <c r="C9" s="75"/>
      <c r="D9" s="76" t="s">
        <v>93</v>
      </c>
      <c r="E9" s="77"/>
      <c r="F9" s="78"/>
      <c r="G9" s="58"/>
      <c r="H9" s="56">
        <f>J8-H8</f>
        <v>0</v>
      </c>
      <c r="I9" s="57"/>
      <c r="J9" s="58"/>
    </row>
    <row r="10" spans="3:8" ht="12.75">
      <c r="C10" s="59"/>
      <c r="D10" s="47"/>
      <c r="G10" s="31"/>
      <c r="H10" s="31"/>
    </row>
    <row r="11" spans="1:10" ht="51" customHeight="1">
      <c r="A11" s="320" t="s">
        <v>193</v>
      </c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s="239" customFormat="1" ht="38.25" customHeight="1">
      <c r="A12" s="237"/>
      <c r="B12" s="241" t="s">
        <v>189</v>
      </c>
      <c r="C12" s="238"/>
      <c r="D12" s="238"/>
      <c r="E12" s="238"/>
      <c r="F12" s="238"/>
      <c r="G12" s="238"/>
      <c r="H12" s="238"/>
      <c r="I12" s="238"/>
      <c r="J12" s="238"/>
    </row>
    <row r="13" spans="1:2" s="239" customFormat="1" ht="39.75" customHeight="1">
      <c r="A13" s="240"/>
      <c r="B13" s="241" t="s">
        <v>190</v>
      </c>
    </row>
    <row r="14" ht="12.75">
      <c r="E14" s="24" t="s">
        <v>70</v>
      </c>
    </row>
    <row r="15" ht="12.75">
      <c r="E15" s="25" t="s">
        <v>71</v>
      </c>
    </row>
  </sheetData>
  <mergeCells count="2">
    <mergeCell ref="A8:G8"/>
    <mergeCell ref="A11:J11"/>
  </mergeCells>
  <printOptions/>
  <pageMargins left="0.75" right="0.75" top="1" bottom="1" header="0.5" footer="0.5"/>
  <pageSetup fitToHeight="1" fitToWidth="1" horizontalDpi="300" verticalDpi="3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="50" zoomScaleNormal="75" zoomScaleSheetLayoutView="50"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96.8515625" style="0" customWidth="1"/>
    <col min="3" max="3" width="8.28125" style="0" customWidth="1"/>
    <col min="4" max="4" width="4.8515625" style="0" customWidth="1"/>
    <col min="5" max="5" width="4.421875" style="0" customWidth="1"/>
    <col min="6" max="6" width="12.140625" style="0" bestFit="1" customWidth="1"/>
    <col min="7" max="7" width="6.7109375" style="0" customWidth="1"/>
    <col min="9" max="10" width="14.140625" style="0" customWidth="1"/>
  </cols>
  <sheetData>
    <row r="1" spans="1:12" ht="25.5" customHeight="1">
      <c r="A1" s="115" t="s">
        <v>32</v>
      </c>
      <c r="B1" s="116"/>
      <c r="C1" s="3"/>
      <c r="D1" s="3"/>
      <c r="E1" s="3"/>
      <c r="F1" s="4"/>
      <c r="G1" s="5"/>
      <c r="H1" s="235" t="s">
        <v>83</v>
      </c>
      <c r="I1" s="5"/>
      <c r="K1" s="5"/>
      <c r="L1" s="5"/>
    </row>
    <row r="2" spans="1:12" ht="12" customHeight="1">
      <c r="A2" s="2"/>
      <c r="B2" s="310" t="s">
        <v>192</v>
      </c>
      <c r="C2" s="3"/>
      <c r="D2" s="3"/>
      <c r="E2" s="6" t="s">
        <v>53</v>
      </c>
      <c r="F2" s="26" t="s">
        <v>94</v>
      </c>
      <c r="H2" t="s">
        <v>95</v>
      </c>
      <c r="I2" s="9"/>
      <c r="K2" s="3"/>
      <c r="L2" s="3"/>
    </row>
    <row r="3" spans="1:12" ht="39" customHeight="1">
      <c r="A3" s="11" t="s">
        <v>56</v>
      </c>
      <c r="B3" s="11" t="s">
        <v>57</v>
      </c>
      <c r="C3" s="11" t="s">
        <v>58</v>
      </c>
      <c r="D3" s="11" t="s">
        <v>59</v>
      </c>
      <c r="E3" s="11" t="s">
        <v>60</v>
      </c>
      <c r="F3" s="11" t="s">
        <v>61</v>
      </c>
      <c r="G3" s="11" t="s">
        <v>62</v>
      </c>
      <c r="H3" s="11" t="s">
        <v>63</v>
      </c>
      <c r="I3" s="11" t="s">
        <v>64</v>
      </c>
      <c r="J3" s="11" t="s">
        <v>65</v>
      </c>
      <c r="K3" s="3"/>
      <c r="L3" s="3"/>
    </row>
    <row r="4" spans="1:12" ht="151.5" customHeight="1">
      <c r="A4" s="110" t="s">
        <v>39</v>
      </c>
      <c r="B4" s="112" t="s">
        <v>37</v>
      </c>
      <c r="C4" s="13"/>
      <c r="D4" s="12" t="s">
        <v>66</v>
      </c>
      <c r="E4" s="121">
        <v>6</v>
      </c>
      <c r="F4" s="122"/>
      <c r="G4" s="123"/>
      <c r="H4" s="124">
        <f aca="true" t="shared" si="0" ref="H4:H11">(F4*G4)+F4</f>
        <v>0</v>
      </c>
      <c r="I4" s="124">
        <f aca="true" t="shared" si="1" ref="I4:I11">F4*E4</f>
        <v>0</v>
      </c>
      <c r="J4" s="124">
        <f aca="true" t="shared" si="2" ref="J4:J11">(I4*G4)+I4</f>
        <v>0</v>
      </c>
      <c r="K4" s="3"/>
      <c r="L4" s="3"/>
    </row>
    <row r="5" spans="1:12" ht="194.25" customHeight="1">
      <c r="A5" s="110" t="s">
        <v>40</v>
      </c>
      <c r="B5" s="70" t="s">
        <v>136</v>
      </c>
      <c r="C5" s="13"/>
      <c r="D5" s="12" t="s">
        <v>66</v>
      </c>
      <c r="E5" s="121">
        <v>2</v>
      </c>
      <c r="F5" s="122"/>
      <c r="G5" s="123"/>
      <c r="H5" s="124">
        <f t="shared" si="0"/>
        <v>0</v>
      </c>
      <c r="I5" s="124">
        <f t="shared" si="1"/>
        <v>0</v>
      </c>
      <c r="J5" s="124">
        <f t="shared" si="2"/>
        <v>0</v>
      </c>
      <c r="K5" s="119" t="s">
        <v>138</v>
      </c>
      <c r="L5" s="3"/>
    </row>
    <row r="6" spans="1:12" ht="99.75" customHeight="1">
      <c r="A6" s="110" t="s">
        <v>41</v>
      </c>
      <c r="B6" s="113" t="s">
        <v>38</v>
      </c>
      <c r="D6" s="51" t="s">
        <v>66</v>
      </c>
      <c r="E6" s="121">
        <v>6</v>
      </c>
      <c r="F6" s="122"/>
      <c r="G6" s="123"/>
      <c r="H6" s="124">
        <f t="shared" si="0"/>
        <v>0</v>
      </c>
      <c r="I6" s="124">
        <f t="shared" si="1"/>
        <v>0</v>
      </c>
      <c r="J6" s="124">
        <f t="shared" si="2"/>
        <v>0</v>
      </c>
      <c r="K6" s="3"/>
      <c r="L6" s="3"/>
    </row>
    <row r="7" spans="1:12" ht="27.75" customHeight="1">
      <c r="A7" s="110" t="s">
        <v>42</v>
      </c>
      <c r="B7" s="114" t="s">
        <v>146</v>
      </c>
      <c r="C7" s="61"/>
      <c r="D7" s="51" t="s">
        <v>66</v>
      </c>
      <c r="E7" s="121">
        <v>1</v>
      </c>
      <c r="F7" s="122"/>
      <c r="G7" s="123"/>
      <c r="H7" s="124">
        <f t="shared" si="0"/>
        <v>0</v>
      </c>
      <c r="I7" s="124">
        <f t="shared" si="1"/>
        <v>0</v>
      </c>
      <c r="J7" s="124">
        <f t="shared" si="2"/>
        <v>0</v>
      </c>
      <c r="L7" s="3"/>
    </row>
    <row r="8" spans="1:14" ht="24" customHeight="1">
      <c r="A8" s="110" t="s">
        <v>43</v>
      </c>
      <c r="B8" s="114" t="s">
        <v>147</v>
      </c>
      <c r="C8" s="61"/>
      <c r="D8" s="51" t="s">
        <v>66</v>
      </c>
      <c r="E8" s="121">
        <v>1</v>
      </c>
      <c r="F8" s="122"/>
      <c r="G8" s="123"/>
      <c r="H8" s="124">
        <f t="shared" si="0"/>
        <v>0</v>
      </c>
      <c r="I8" s="124">
        <f t="shared" si="1"/>
        <v>0</v>
      </c>
      <c r="J8" s="124">
        <f t="shared" si="2"/>
        <v>0</v>
      </c>
      <c r="L8" s="62"/>
      <c r="N8" s="29"/>
    </row>
    <row r="9" spans="1:14" ht="33.75" customHeight="1">
      <c r="A9" s="110" t="s">
        <v>44</v>
      </c>
      <c r="B9" s="114" t="s">
        <v>148</v>
      </c>
      <c r="C9" s="61"/>
      <c r="D9" s="51" t="s">
        <v>66</v>
      </c>
      <c r="E9" s="121">
        <v>2</v>
      </c>
      <c r="F9" s="122"/>
      <c r="G9" s="123"/>
      <c r="H9" s="124">
        <f t="shared" si="0"/>
        <v>0</v>
      </c>
      <c r="I9" s="124">
        <f t="shared" si="1"/>
        <v>0</v>
      </c>
      <c r="J9" s="124">
        <f t="shared" si="2"/>
        <v>0</v>
      </c>
      <c r="L9" s="62"/>
      <c r="N9" s="29"/>
    </row>
    <row r="10" spans="1:14" ht="27.75" customHeight="1">
      <c r="A10" s="110" t="s">
        <v>45</v>
      </c>
      <c r="B10" s="114" t="s">
        <v>149</v>
      </c>
      <c r="C10" s="61"/>
      <c r="D10" s="51" t="s">
        <v>66</v>
      </c>
      <c r="E10" s="121">
        <v>4</v>
      </c>
      <c r="F10" s="122"/>
      <c r="G10" s="123"/>
      <c r="H10" s="124">
        <f t="shared" si="0"/>
        <v>0</v>
      </c>
      <c r="I10" s="124">
        <f t="shared" si="1"/>
        <v>0</v>
      </c>
      <c r="J10" s="124">
        <f t="shared" si="2"/>
        <v>0</v>
      </c>
      <c r="K10" s="80"/>
      <c r="L10" s="62"/>
      <c r="N10" s="29"/>
    </row>
    <row r="11" spans="1:14" ht="36" customHeight="1">
      <c r="A11" s="110" t="s">
        <v>46</v>
      </c>
      <c r="B11" s="114" t="s">
        <v>150</v>
      </c>
      <c r="C11" s="61"/>
      <c r="D11" s="51" t="s">
        <v>66</v>
      </c>
      <c r="E11" s="121">
        <v>1</v>
      </c>
      <c r="F11" s="122"/>
      <c r="G11" s="123"/>
      <c r="H11" s="124">
        <f t="shared" si="0"/>
        <v>0</v>
      </c>
      <c r="I11" s="124">
        <f t="shared" si="1"/>
        <v>0</v>
      </c>
      <c r="J11" s="124">
        <f t="shared" si="2"/>
        <v>0</v>
      </c>
      <c r="K11" s="137"/>
      <c r="L11" s="62"/>
      <c r="N11" s="29"/>
    </row>
    <row r="12" spans="1:12" ht="18.75" customHeight="1">
      <c r="A12" s="14"/>
      <c r="B12" s="15"/>
      <c r="C12" s="16"/>
      <c r="D12" s="16"/>
      <c r="E12" s="125"/>
      <c r="F12" s="125"/>
      <c r="G12" s="125"/>
      <c r="H12" s="126" t="s">
        <v>67</v>
      </c>
      <c r="I12" s="127">
        <f>SUM(I4:I11)</f>
        <v>0</v>
      </c>
      <c r="J12" s="128">
        <f>SUM(J4:J11)</f>
        <v>0</v>
      </c>
      <c r="K12" s="17"/>
      <c r="L12" s="17"/>
    </row>
    <row r="13" spans="1:12" ht="13.5">
      <c r="A13" s="17"/>
      <c r="B13" s="17"/>
      <c r="C13" s="17"/>
      <c r="D13" s="17"/>
      <c r="E13" s="18"/>
      <c r="F13" s="18"/>
      <c r="G13" s="63" t="s">
        <v>68</v>
      </c>
      <c r="H13" s="111"/>
      <c r="I13" s="19">
        <f>J12-I12</f>
        <v>0</v>
      </c>
      <c r="J13" s="20"/>
      <c r="K13" s="3"/>
      <c r="L13" s="3"/>
    </row>
    <row r="14" spans="1:12" ht="13.5">
      <c r="A14" s="183" t="s">
        <v>69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3"/>
      <c r="L14" s="3"/>
    </row>
    <row r="15" spans="1:12" ht="46.5" customHeight="1">
      <c r="A15" s="322" t="s">
        <v>191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"/>
      <c r="L15" s="3"/>
    </row>
    <row r="16" spans="1:10" ht="13.5">
      <c r="A16" s="243"/>
      <c r="B16" s="243"/>
      <c r="C16" s="243"/>
      <c r="D16" s="243"/>
      <c r="E16" s="243"/>
      <c r="F16" s="243"/>
      <c r="G16" s="133"/>
      <c r="H16" s="133"/>
      <c r="I16" s="133"/>
      <c r="J16" s="243"/>
    </row>
    <row r="17" spans="1:10" ht="42">
      <c r="A17" s="243"/>
      <c r="B17" s="244" t="s">
        <v>5</v>
      </c>
      <c r="C17" s="243"/>
      <c r="D17" s="243"/>
      <c r="E17" s="245"/>
      <c r="F17" s="243"/>
      <c r="G17" s="243"/>
      <c r="H17" s="243"/>
      <c r="I17" s="243"/>
      <c r="J17" s="243"/>
    </row>
    <row r="18" spans="1:10" ht="48" customHeight="1">
      <c r="A18" s="133"/>
      <c r="B18" s="244" t="s">
        <v>6</v>
      </c>
      <c r="C18" s="133"/>
      <c r="D18" s="133"/>
      <c r="E18" s="133"/>
      <c r="F18" s="133"/>
      <c r="G18" s="133"/>
      <c r="H18" s="133"/>
      <c r="I18" s="133"/>
      <c r="J18" s="133"/>
    </row>
    <row r="19" ht="12.75">
      <c r="G19" s="24" t="s">
        <v>70</v>
      </c>
    </row>
    <row r="20" ht="12.75">
      <c r="G20" s="25" t="s">
        <v>71</v>
      </c>
    </row>
  </sheetData>
  <mergeCells count="1">
    <mergeCell ref="A15:J15"/>
  </mergeCells>
  <printOptions/>
  <pageMargins left="0.75" right="0.75" top="1" bottom="1" header="0.5" footer="0.5"/>
  <pageSetup fitToHeight="1" fitToWidth="1" horizontalDpi="300" verticalDpi="3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="60" workbookViewId="0" topLeftCell="A1">
      <selection activeCell="M9" sqref="M9"/>
    </sheetView>
  </sheetViews>
  <sheetFormatPr defaultColWidth="9.140625" defaultRowHeight="12.75"/>
  <cols>
    <col min="1" max="1" width="5.421875" style="42" customWidth="1"/>
    <col min="2" max="2" width="96.7109375" style="0" customWidth="1"/>
    <col min="4" max="4" width="7.28125" style="0" customWidth="1"/>
    <col min="5" max="5" width="7.8515625" style="0" customWidth="1"/>
    <col min="6" max="6" width="12.57421875" style="0" customWidth="1"/>
    <col min="7" max="7" width="12.140625" style="0" customWidth="1"/>
    <col min="8" max="8" width="13.57421875" style="0" customWidth="1"/>
    <col min="10" max="10" width="14.140625" style="0" customWidth="1"/>
  </cols>
  <sheetData>
    <row r="1" spans="2:8" ht="15">
      <c r="B1" s="43" t="s">
        <v>33</v>
      </c>
      <c r="G1" s="44" t="s">
        <v>34</v>
      </c>
      <c r="H1" s="44"/>
    </row>
    <row r="2" spans="4:6" ht="12.75">
      <c r="D2" s="46"/>
      <c r="E2" s="45" t="s">
        <v>53</v>
      </c>
      <c r="F2" t="s">
        <v>103</v>
      </c>
    </row>
    <row r="3" spans="1:10" ht="42.75" customHeight="1">
      <c r="A3" s="48" t="s">
        <v>56</v>
      </c>
      <c r="B3" s="48" t="s">
        <v>57</v>
      </c>
      <c r="C3" s="48" t="s">
        <v>86</v>
      </c>
      <c r="D3" s="49" t="s">
        <v>87</v>
      </c>
      <c r="E3" s="48" t="s">
        <v>60</v>
      </c>
      <c r="F3" s="48" t="s">
        <v>88</v>
      </c>
      <c r="G3" s="48" t="s">
        <v>89</v>
      </c>
      <c r="H3" s="48" t="s">
        <v>90</v>
      </c>
      <c r="I3" s="48" t="s">
        <v>91</v>
      </c>
      <c r="J3" s="48" t="s">
        <v>92</v>
      </c>
    </row>
    <row r="4" spans="1:10" ht="12.75">
      <c r="A4" s="50" t="s">
        <v>39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45</v>
      </c>
      <c r="H4" s="50" t="s">
        <v>46</v>
      </c>
      <c r="I4" s="50" t="s">
        <v>47</v>
      </c>
      <c r="J4" s="50" t="s">
        <v>48</v>
      </c>
    </row>
    <row r="5" spans="1:10" s="52" customFormat="1" ht="246" customHeight="1">
      <c r="A5" s="69" t="s">
        <v>39</v>
      </c>
      <c r="B5" s="70" t="s">
        <v>140</v>
      </c>
      <c r="C5" s="71" t="s">
        <v>66</v>
      </c>
      <c r="D5" s="71"/>
      <c r="E5" s="71">
        <v>1</v>
      </c>
      <c r="F5" s="55"/>
      <c r="G5" s="55">
        <f>(F5*I5)+F5</f>
        <v>0</v>
      </c>
      <c r="H5" s="55">
        <f>E5*F5</f>
        <v>0</v>
      </c>
      <c r="I5" s="72"/>
      <c r="J5" s="55">
        <f>(H5*I5)+H5</f>
        <v>0</v>
      </c>
    </row>
    <row r="6" spans="1:10" ht="15">
      <c r="A6" s="317" t="s">
        <v>67</v>
      </c>
      <c r="B6" s="318"/>
      <c r="C6" s="318"/>
      <c r="D6" s="318"/>
      <c r="E6" s="318"/>
      <c r="F6" s="318"/>
      <c r="G6" s="319"/>
      <c r="H6" s="54">
        <f>SUM(H5:H5)</f>
        <v>0</v>
      </c>
      <c r="I6" s="55"/>
      <c r="J6" s="54">
        <f>SUM(J5:J5)</f>
        <v>0</v>
      </c>
    </row>
    <row r="7" spans="1:10" ht="15">
      <c r="A7" s="74"/>
      <c r="B7" s="75"/>
      <c r="C7" s="75"/>
      <c r="D7" s="76" t="s">
        <v>93</v>
      </c>
      <c r="E7" s="77"/>
      <c r="F7" s="78"/>
      <c r="G7" s="58"/>
      <c r="H7" s="56">
        <f>J6-H6</f>
        <v>0</v>
      </c>
      <c r="I7" s="57"/>
      <c r="J7" s="58"/>
    </row>
    <row r="8" spans="2:8" ht="12.75">
      <c r="B8" s="140" t="s">
        <v>165</v>
      </c>
      <c r="C8" s="59"/>
      <c r="D8" s="47"/>
      <c r="G8" s="31"/>
      <c r="H8" s="31"/>
    </row>
    <row r="9" ht="12.75">
      <c r="B9" t="s">
        <v>25</v>
      </c>
    </row>
    <row r="11" spans="2:5" ht="39" customHeight="1">
      <c r="B11" s="233" t="s">
        <v>26</v>
      </c>
      <c r="E11" s="24" t="s">
        <v>70</v>
      </c>
    </row>
    <row r="12" spans="2:5" ht="26.25">
      <c r="B12" s="233" t="s">
        <v>27</v>
      </c>
      <c r="E12" s="25" t="s">
        <v>71</v>
      </c>
    </row>
  </sheetData>
  <mergeCells count="1">
    <mergeCell ref="A6:G6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40" zoomScaleNormal="50" zoomScaleSheetLayoutView="40" workbookViewId="0" topLeftCell="A1">
      <selection activeCell="B10" sqref="B10"/>
    </sheetView>
  </sheetViews>
  <sheetFormatPr defaultColWidth="9.140625" defaultRowHeight="12.75"/>
  <cols>
    <col min="1" max="1" width="3.8515625" style="30" customWidth="1"/>
    <col min="2" max="2" width="112.7109375" style="30" customWidth="1"/>
    <col min="3" max="3" width="10.00390625" style="30" customWidth="1"/>
    <col min="4" max="4" width="18.28125" style="30" customWidth="1"/>
    <col min="5" max="5" width="9.00390625" style="30" bestFit="1" customWidth="1"/>
    <col min="6" max="6" width="20.8515625" style="30" customWidth="1"/>
    <col min="7" max="7" width="19.00390625" style="30" customWidth="1"/>
    <col min="8" max="8" width="22.00390625" style="30" customWidth="1"/>
    <col min="9" max="9" width="25.28125" style="30" customWidth="1"/>
    <col min="10" max="10" width="44.28125" style="30" customWidth="1"/>
    <col min="11" max="11" width="9.140625" style="257" customWidth="1"/>
    <col min="12" max="16384" width="8.8515625" style="30" customWidth="1"/>
  </cols>
  <sheetData>
    <row r="1" ht="15">
      <c r="G1" s="256" t="s">
        <v>142</v>
      </c>
    </row>
    <row r="2" spans="2:7" ht="15">
      <c r="B2" s="43" t="s">
        <v>141</v>
      </c>
      <c r="G2" s="258" t="s">
        <v>106</v>
      </c>
    </row>
    <row r="4" spans="1:10" ht="73.5" customHeight="1">
      <c r="A4" s="259" t="s">
        <v>56</v>
      </c>
      <c r="B4" s="259" t="s">
        <v>57</v>
      </c>
      <c r="C4" s="259" t="s">
        <v>86</v>
      </c>
      <c r="D4" s="114" t="s">
        <v>87</v>
      </c>
      <c r="E4" s="259" t="s">
        <v>60</v>
      </c>
      <c r="F4" s="259" t="s">
        <v>88</v>
      </c>
      <c r="G4" s="259" t="s">
        <v>107</v>
      </c>
      <c r="H4" s="259" t="s">
        <v>108</v>
      </c>
      <c r="I4" s="259" t="s">
        <v>91</v>
      </c>
      <c r="J4" s="259" t="s">
        <v>92</v>
      </c>
    </row>
    <row r="5" spans="1:11" s="239" customFormat="1" ht="11.25" customHeight="1">
      <c r="A5" s="260" t="s">
        <v>39</v>
      </c>
      <c r="B5" s="260" t="s">
        <v>40</v>
      </c>
      <c r="C5" s="260" t="s">
        <v>41</v>
      </c>
      <c r="D5" s="260" t="s">
        <v>42</v>
      </c>
      <c r="E5" s="260" t="s">
        <v>43</v>
      </c>
      <c r="F5" s="260" t="s">
        <v>44</v>
      </c>
      <c r="G5" s="260" t="s">
        <v>45</v>
      </c>
      <c r="H5" s="260" t="s">
        <v>46</v>
      </c>
      <c r="I5" s="260" t="s">
        <v>47</v>
      </c>
      <c r="J5" s="260" t="s">
        <v>48</v>
      </c>
      <c r="K5" s="261"/>
    </row>
    <row r="6" spans="1:11" ht="321.75" customHeight="1">
      <c r="A6" s="71" t="s">
        <v>39</v>
      </c>
      <c r="B6" s="236" t="s">
        <v>163</v>
      </c>
      <c r="C6" s="71" t="s">
        <v>66</v>
      </c>
      <c r="D6" s="71"/>
      <c r="E6" s="71">
        <v>3</v>
      </c>
      <c r="F6" s="262"/>
      <c r="G6" s="262">
        <f>(F6*I6)+F6</f>
        <v>0</v>
      </c>
      <c r="H6" s="262">
        <f>E6*F6</f>
        <v>0</v>
      </c>
      <c r="I6" s="72"/>
      <c r="J6" s="262">
        <f>(H6*I6)+H6</f>
        <v>0</v>
      </c>
      <c r="K6" s="263" t="s">
        <v>134</v>
      </c>
    </row>
    <row r="7" spans="1:10" ht="186.75" customHeight="1">
      <c r="A7" s="71" t="s">
        <v>40</v>
      </c>
      <c r="B7" s="70" t="s">
        <v>0</v>
      </c>
      <c r="C7" s="71" t="s">
        <v>66</v>
      </c>
      <c r="D7" s="71"/>
      <c r="E7" s="71">
        <v>2</v>
      </c>
      <c r="F7" s="262"/>
      <c r="G7" s="262">
        <f>(F7*I7)+F7</f>
        <v>0</v>
      </c>
      <c r="H7" s="262">
        <f>E7*F7</f>
        <v>0</v>
      </c>
      <c r="I7" s="72"/>
      <c r="J7" s="262">
        <f>(H7*I7)+H7</f>
        <v>0</v>
      </c>
    </row>
    <row r="8" spans="1:11" ht="72" customHeight="1">
      <c r="A8" s="71" t="s">
        <v>41</v>
      </c>
      <c r="B8" s="70" t="s">
        <v>145</v>
      </c>
      <c r="C8" s="71" t="s">
        <v>66</v>
      </c>
      <c r="D8" s="71"/>
      <c r="E8" s="71">
        <v>1</v>
      </c>
      <c r="F8" s="262"/>
      <c r="G8" s="262">
        <f>(F8*I8)+F8</f>
        <v>0</v>
      </c>
      <c r="H8" s="262">
        <f>E8*F8</f>
        <v>0</v>
      </c>
      <c r="I8" s="72"/>
      <c r="J8" s="262">
        <f>(H8*I8)+H8</f>
        <v>0</v>
      </c>
      <c r="K8" s="324" t="s">
        <v>132</v>
      </c>
    </row>
    <row r="9" spans="1:11" ht="92.25">
      <c r="A9" s="71" t="s">
        <v>42</v>
      </c>
      <c r="B9" s="118" t="s">
        <v>137</v>
      </c>
      <c r="C9" s="71" t="s">
        <v>66</v>
      </c>
      <c r="D9" s="71"/>
      <c r="E9" s="71">
        <v>5</v>
      </c>
      <c r="F9" s="262"/>
      <c r="G9" s="262">
        <f>(F9*I9)+F9</f>
        <v>0</v>
      </c>
      <c r="H9" s="262">
        <f>E9*F9</f>
        <v>0</v>
      </c>
      <c r="I9" s="72"/>
      <c r="J9" s="262">
        <f>(H9*I9)+H9</f>
        <v>0</v>
      </c>
      <c r="K9" s="324"/>
    </row>
    <row r="10" spans="1:11" ht="69" customHeight="1">
      <c r="A10" s="71" t="s">
        <v>43</v>
      </c>
      <c r="B10" s="70" t="s">
        <v>162</v>
      </c>
      <c r="C10" s="71" t="s">
        <v>66</v>
      </c>
      <c r="D10" s="71"/>
      <c r="E10" s="71">
        <v>1</v>
      </c>
      <c r="F10" s="262"/>
      <c r="G10" s="262">
        <f>(F10*I10)+F10</f>
        <v>0</v>
      </c>
      <c r="H10" s="262">
        <f>E10*F10</f>
        <v>0</v>
      </c>
      <c r="I10" s="72"/>
      <c r="J10" s="262">
        <f>(H10*I10)+H10</f>
        <v>0</v>
      </c>
      <c r="K10" s="272" t="s">
        <v>133</v>
      </c>
    </row>
    <row r="11" spans="1:10" ht="21.75" customHeight="1">
      <c r="A11" s="317"/>
      <c r="B11" s="318"/>
      <c r="C11" s="318"/>
      <c r="D11" s="318"/>
      <c r="E11" s="318"/>
      <c r="F11" s="318"/>
      <c r="G11" s="319"/>
      <c r="H11" s="54">
        <f>SUM(H6:H10)</f>
        <v>0</v>
      </c>
      <c r="I11" s="55"/>
      <c r="J11" s="54">
        <f>SUM(J6:J10)</f>
        <v>0</v>
      </c>
    </row>
    <row r="12" spans="1:10" ht="15">
      <c r="A12" s="75"/>
      <c r="B12" s="75"/>
      <c r="C12" s="75"/>
      <c r="D12" s="75"/>
      <c r="E12" s="75"/>
      <c r="F12" s="76" t="s">
        <v>93</v>
      </c>
      <c r="G12" s="77"/>
      <c r="H12" s="77"/>
      <c r="I12" s="56">
        <f>J11-H11</f>
        <v>0</v>
      </c>
      <c r="J12" s="58"/>
    </row>
    <row r="13" ht="15">
      <c r="E13" s="264"/>
    </row>
    <row r="14" spans="2:11" s="265" customFormat="1" ht="60.75" customHeight="1">
      <c r="B14" s="266" t="s">
        <v>1</v>
      </c>
      <c r="E14" s="267"/>
      <c r="K14" s="268"/>
    </row>
    <row r="15" spans="2:11" s="265" customFormat="1" ht="49.5" customHeight="1">
      <c r="B15" s="266" t="s">
        <v>2</v>
      </c>
      <c r="E15" s="267"/>
      <c r="F15" s="267"/>
      <c r="G15" s="267"/>
      <c r="H15" s="267"/>
      <c r="K15" s="268"/>
    </row>
    <row r="16" spans="2:11" s="265" customFormat="1" ht="21.75" customHeight="1">
      <c r="B16" s="269" t="s">
        <v>3</v>
      </c>
      <c r="K16" s="268"/>
    </row>
    <row r="17" ht="15">
      <c r="F17" s="270" t="s">
        <v>70</v>
      </c>
    </row>
    <row r="18" ht="15">
      <c r="F18" s="271" t="s">
        <v>71</v>
      </c>
    </row>
  </sheetData>
  <mergeCells count="2">
    <mergeCell ref="K8:K9"/>
    <mergeCell ref="A11:G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60" zoomScaleNormal="75" workbookViewId="0" topLeftCell="A1">
      <selection activeCell="E15" sqref="E15:E16"/>
    </sheetView>
  </sheetViews>
  <sheetFormatPr defaultColWidth="9.140625" defaultRowHeight="12.75"/>
  <cols>
    <col min="1" max="1" width="5.421875" style="42" customWidth="1"/>
    <col min="2" max="2" width="62.28125" style="0" customWidth="1"/>
    <col min="4" max="4" width="7.28125" style="0" customWidth="1"/>
    <col min="5" max="5" width="7.8515625" style="0" customWidth="1"/>
    <col min="6" max="6" width="12.57421875" style="0" customWidth="1"/>
    <col min="7" max="7" width="12.140625" style="0" customWidth="1"/>
    <col min="8" max="8" width="13.57421875" style="0" customWidth="1"/>
    <col min="10" max="10" width="14.140625" style="0" customWidth="1"/>
  </cols>
  <sheetData>
    <row r="1" spans="2:8" ht="15">
      <c r="B1" s="43" t="s">
        <v>158</v>
      </c>
      <c r="G1" s="44" t="s">
        <v>7</v>
      </c>
      <c r="H1" s="44"/>
    </row>
    <row r="2" spans="2:8" ht="15">
      <c r="B2" s="43"/>
      <c r="H2" s="44"/>
    </row>
    <row r="3" spans="2:8" ht="15">
      <c r="B3" s="43"/>
      <c r="H3" s="44"/>
    </row>
    <row r="4" spans="2:8" ht="15">
      <c r="B4" s="43"/>
      <c r="H4" s="44"/>
    </row>
    <row r="5" spans="2:8" ht="15">
      <c r="B5" s="43"/>
      <c r="H5" s="44"/>
    </row>
    <row r="6" spans="3:6" ht="12.75">
      <c r="C6" s="45" t="s">
        <v>53</v>
      </c>
      <c r="D6" s="46" t="s">
        <v>84</v>
      </c>
      <c r="E6" s="47"/>
      <c r="F6" t="s">
        <v>85</v>
      </c>
    </row>
    <row r="7" spans="1:10" ht="42.75" customHeight="1">
      <c r="A7" s="48" t="s">
        <v>56</v>
      </c>
      <c r="B7" s="48" t="s">
        <v>57</v>
      </c>
      <c r="C7" s="48" t="s">
        <v>86</v>
      </c>
      <c r="D7" s="49" t="s">
        <v>87</v>
      </c>
      <c r="E7" s="48" t="s">
        <v>60</v>
      </c>
      <c r="F7" s="48" t="s">
        <v>88</v>
      </c>
      <c r="G7" s="48" t="s">
        <v>89</v>
      </c>
      <c r="H7" s="48" t="s">
        <v>90</v>
      </c>
      <c r="I7" s="48" t="s">
        <v>91</v>
      </c>
      <c r="J7" s="48" t="s">
        <v>92</v>
      </c>
    </row>
    <row r="8" spans="1:10" ht="12.75">
      <c r="A8" s="50" t="s">
        <v>39</v>
      </c>
      <c r="B8" s="50" t="s">
        <v>40</v>
      </c>
      <c r="C8" s="50" t="s">
        <v>41</v>
      </c>
      <c r="D8" s="50" t="s">
        <v>42</v>
      </c>
      <c r="E8" s="50" t="s">
        <v>43</v>
      </c>
      <c r="F8" s="50" t="s">
        <v>44</v>
      </c>
      <c r="G8" s="50" t="s">
        <v>45</v>
      </c>
      <c r="H8" s="50" t="s">
        <v>46</v>
      </c>
      <c r="I8" s="50" t="s">
        <v>47</v>
      </c>
      <c r="J8" s="50" t="s">
        <v>48</v>
      </c>
    </row>
    <row r="9" spans="1:10" s="52" customFormat="1" ht="120" customHeight="1">
      <c r="A9" s="69" t="s">
        <v>39</v>
      </c>
      <c r="B9" s="70" t="s">
        <v>166</v>
      </c>
      <c r="C9" s="71" t="s">
        <v>66</v>
      </c>
      <c r="D9" s="71"/>
      <c r="E9" s="71">
        <v>1</v>
      </c>
      <c r="F9" s="55"/>
      <c r="G9" s="55">
        <f>(F9*I9)+F9</f>
        <v>0</v>
      </c>
      <c r="H9" s="55">
        <f>E9*F9</f>
        <v>0</v>
      </c>
      <c r="I9" s="72"/>
      <c r="J9" s="55">
        <f>(H9*I9)+H9</f>
        <v>0</v>
      </c>
    </row>
    <row r="10" spans="1:10" ht="15">
      <c r="A10" s="317" t="s">
        <v>67</v>
      </c>
      <c r="B10" s="318"/>
      <c r="C10" s="318"/>
      <c r="D10" s="318"/>
      <c r="E10" s="318"/>
      <c r="F10" s="318"/>
      <c r="G10" s="319"/>
      <c r="H10" s="54">
        <f>SUM(H9:H9)</f>
        <v>0</v>
      </c>
      <c r="I10" s="55"/>
      <c r="J10" s="54">
        <f>SUM(J9:J9)</f>
        <v>0</v>
      </c>
    </row>
    <row r="11" spans="1:10" ht="15">
      <c r="A11" s="74"/>
      <c r="B11" s="75"/>
      <c r="C11" s="75"/>
      <c r="D11" s="76" t="s">
        <v>93</v>
      </c>
      <c r="E11" s="77"/>
      <c r="F11" s="78"/>
      <c r="G11" s="58"/>
      <c r="H11" s="56">
        <f>J10-H10</f>
        <v>0</v>
      </c>
      <c r="I11" s="57"/>
      <c r="J11" s="58"/>
    </row>
    <row r="12" spans="2:8" ht="12.75">
      <c r="B12" s="82" t="s">
        <v>165</v>
      </c>
      <c r="C12" s="59"/>
      <c r="D12" s="47"/>
      <c r="G12" s="31"/>
      <c r="H12" s="31"/>
    </row>
    <row r="15" ht="12.75">
      <c r="E15" s="24" t="s">
        <v>70</v>
      </c>
    </row>
    <row r="16" ht="12.75">
      <c r="E16" s="25" t="s">
        <v>71</v>
      </c>
    </row>
    <row r="18" ht="35.25" customHeight="1">
      <c r="B18" s="181" t="s">
        <v>9</v>
      </c>
    </row>
    <row r="19" ht="47.25" customHeight="1">
      <c r="B19" s="233" t="s">
        <v>187</v>
      </c>
    </row>
    <row r="20" ht="39">
      <c r="B20" s="233" t="s">
        <v>8</v>
      </c>
    </row>
  </sheetData>
  <mergeCells count="1">
    <mergeCell ref="A10:G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luiza.grys</dc:creator>
  <cp:keywords/>
  <dc:description/>
  <cp:lastModifiedBy>grazyna.czarnecka</cp:lastModifiedBy>
  <cp:lastPrinted>2015-02-02T08:31:22Z</cp:lastPrinted>
  <dcterms:created xsi:type="dcterms:W3CDTF">2014-10-23T05:21:56Z</dcterms:created>
  <dcterms:modified xsi:type="dcterms:W3CDTF">2015-02-02T09:40:18Z</dcterms:modified>
  <cp:category/>
  <cp:version/>
  <cp:contentType/>
  <cp:contentStatus/>
</cp:coreProperties>
</file>