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/>
  <calcPr fullCalcOnLoad="1"/>
</workbook>
</file>

<file path=xl/sharedStrings.xml><?xml version="1.0" encoding="utf-8"?>
<sst xmlns="http://schemas.openxmlformats.org/spreadsheetml/2006/main" count="160" uniqueCount="77">
  <si>
    <t xml:space="preserve"> Pakiet 1 narzędzia endoskopowe 1</t>
  </si>
  <si>
    <t>Lp</t>
  </si>
  <si>
    <t>Opis produktu</t>
  </si>
  <si>
    <t>Nazwa handlowa, kod katalogowy, producent</t>
  </si>
  <si>
    <t>J.m</t>
  </si>
  <si>
    <t>Ilość</t>
  </si>
  <si>
    <t>Cena netto</t>
  </si>
  <si>
    <t>Cena brutto</t>
  </si>
  <si>
    <t>Wartość netto</t>
  </si>
  <si>
    <t>Wartość brutto</t>
  </si>
  <si>
    <t>Koszyk trójwymiarowy i rotacyjny z siatką nylonową do wyjmowania usuniętych polipów, ciał obcych oraz uwięźniętych kawałków pożywienia o śr 22mm i 26mm, średnica osłonki 2,5mm, długość narzędzia 230cm, minimalna średnica kanału endoskopu 2,8mm. Pakowane po 10szt</t>
  </si>
  <si>
    <t>op</t>
  </si>
  <si>
    <t>Pętle do polipektomii  na zimno i na ciepło, owalne jednorazowego użytku, wykonane z plecionego drutu o średniej sztywności o średnicy 0,43,  długość robocza min 240cm,osłonki 2,4mm, średnica otwartej pętli 13mm, 27mm, 30mm,rękojeść skalowana.Pakowane po 5szt</t>
  </si>
  <si>
    <t>Pętle do polipektomii  na zimno i na ciepło, jednorazowego użytku, wykonane ze sztywnego plecionego drutu o średnicy 0,41, kształt okrągły, średnica otwartej pętli 10mm,15mm, 20mm, 25mm, 33mm oraz hexagonal – 13, 27mm, długość robocza 240cm, średnica osłonki 2,4mm..Pakowane po 10szt</t>
  </si>
  <si>
    <t>Igły hemostatyczne, średnica osłonki 1,8mm i 2,3mm, długość robocza 200 i 240cm, średnica igły 23 i 25G, długość igły 4 i 6mm (do wyboru), dodatkowa osłonka igły widoczna po wysunięciu od strony proksymalnej zabezpieczająca kanał endoskopu przed ew. uszkodzeniem, fabryczne zabezpieczone w pozycji uniemożliwiającej przypadkowe wysuniecie igły z osłonki, blokada igły w rekjeści w dowolnym kierunku, wewnętrzny kateter w kształcie gwiazdy-osłona odporna na zagięcia i załamania. Pakowane po 5szt</t>
  </si>
  <si>
    <t>Szczypce biopsyjne jednorazowego użytku, średnica 2,2mm, 2,4mm i 2,8mm, długośc robocza 160 i 240cm, łyżeczki z okienkiem i ząbkami z możliwością biopsji stycznej, osłonka z tworzywa sztucznego pokryta substancją hydrofilną z markerami sygnalizacyjnymi odległość trzy rozmiary łyżeczek opresyjnych (okrągłe z jednym okienkiem bocznym oraz elipsoidalne i duże pogłębione z podwójnymi okienkami każda łopatka) do wyboru z igłą i bez igły, koniec dystalny fabrycznie zabezpieczony. Pakowane po 40szt</t>
  </si>
  <si>
    <t>Zestaw klipsów hemostatycznych jednorazowego użytku; klipsownica z klipsem załadowanym do zestawu, szerokość rozwarcia ramion klipsa 11mm, z możliwością kilkukrotnego otwarcia i zamkniecia ramion klipsa przed całkowitym uwolnieniem, zestaw wyposażony w dodatkową przezroczystą koszulkę osłaniającą z tworzywa z uchwytem i fabrycznym zabezpieczeniem do wprowadzania narzędzia i ochrony kanału roboczego, w długościach 155cm i 235cm, z możliwością wykonania MRI (warunki podane w instrukcji obsługi), wymagana średnica kanału endoskopowego 2,8mm. Pakowane po 10szt</t>
  </si>
  <si>
    <t>Razem</t>
  </si>
  <si>
    <t xml:space="preserve">Do oferty należy dołączyć folder oferowanego urządzenia w języku polskim umożliwiający w pełni dokonanie oceny spełnienia warunków dot. parametrów </t>
  </si>
  <si>
    <t>technicznych</t>
  </si>
  <si>
    <t>Bank  poz 6  1op</t>
  </si>
  <si>
    <t>załącznik 3.1 do SIWZ</t>
  </si>
  <si>
    <t>Pakiet 4 narzedzia endoskopowe 3</t>
  </si>
  <si>
    <t>jm</t>
  </si>
  <si>
    <t>netto 1 szt</t>
  </si>
  <si>
    <t>Vat%</t>
  </si>
  <si>
    <t>Prosta lub z zagięciem środkowym lub z zagięciem dwunastniczym proteza plastikowa wykonana z EVA o optymalnej sztywności i giętkości, średnice 7; 8,5; 10Fr, odległość między listkami 50, 60, 70, 80, 90, 100, 110, 120, 130, 140, 150, 160, 170, 180mm, średnica wewnętrzna protezy 1,35mm - 2,34mm, powierzchnia przekroju otworu drenującego 1,35mmkw – 3,56mkw; doskonała widoczność we fluoroskopii; niebieski kolor protezy dla doskonałej widoczności w endoskopowym polu widczenia; 1 sztuka w opakowaniu</t>
  </si>
  <si>
    <t>Jednorazowy litotryptor do mechanicznej litotrypsji; wstępnie zmontowane i gotowe do użytku koszyk osłona zwojowa zewnętrzna i osłonka wewnętrzna; długość robocza 1950mm; maksymalna średnica narzędzia wprowadzana do kanału roboczego endoskopu 3,65mm, minimalna średnica kanału roboczego endoskopu 4,2mm; średnica koszyka 30mm; zaokrąglona końcówka dystalna koszyka uławia wejście do przewodów żółciowych; posiada funkcję rotacji; posiada port iniekcyjny; kompatybilny z wielorazowym uchwytem Olympus typu MAJ-440 lub MAJ- 441; kompatybilny z V-Systemem - posiada znacznik V; dostarczany w sterylnym pakiecie; 1 sztuka w opakowaniu</t>
  </si>
  <si>
    <t>Uchwyt do litotryptora mechanicznego do V-System wielorazowego użytku</t>
  </si>
  <si>
    <t xml:space="preserve">Cewnik popychający (POPYCHACZ) do protez średnicy 7Fr (wielorazowego użytku); element
konwencjonalnego zestawu do protezowania ; długość robocza 1600mm, minimalna średnica kanału
roboczego 2,8 mm; kompatybilny z protezami średnicy 7Fr; 1 sztuka w opakowaniu
</t>
  </si>
  <si>
    <t>szt</t>
  </si>
  <si>
    <t>Zestaw OAI (One Action Introducer) do wprowadzania protez średnicy 8,5Fr, 10 Fr WSTĘPNIE ZŁOŻONY zawierający: razem złożone i pakowane 1 cewnik teflonowy wprowadzający (wielorazowego użytku) i 1 popychacz (wielorazowego użytku); długość robocza 1550mm, minimalna średnica kanału roboczego 3,2 - 3,7 mm, maksymalna średnica kompatybilnej prowadnicy 0,035''; kompatybilny z protezami średnicy 8,5Fr; 10Fr; 1 sztuka w opakowaniu</t>
  </si>
  <si>
    <t>Jednorazowy balon trójkanałowy do usuwania złogów z dróg żółciowych; balon można
napompować do 3 średnic: 8,5mm, 11,5mm, 15,0mm lub 15mm; 18mm, 20mm; narzędzie ma możliwość podania kontrastu powyżej lub poniżej
balonu; na końcu dystalnym i proksymalnym balonu znajduje się po 1 znaczniku widocznym w
promieniach RTG; narzędzie posiada zwężaną końcówkę ułatwiającą przejście przez zwężenia ;
maksymalna średnica części wprowadzanej do kanału roboczego endoskopu 2,7mm - 3,15mm; zewnętrzna średnica
dystalnej części cewnika 1,85mm (5,5Fr); zewnętrzna średnica proksymalnej cześci cewnika 2,45mm
(7Fr); długość narzędzia 1900mm, maksymalna pojemność balonu 3,4ml powietrza; kompatybilna
prowadnica 0,035'' lub mniejsza; narzędzie wprowadzane jest po prowadnicy na całej jego długości
(over-the-wire); minimalna średnica kanału roboczego 2,8mm - 3,2mm; w zestawie 3 odpowiednio skalibrowane
strzykawki do napełniania balonu do wybranej średnicy; narzędzie dostarczane jest z umieszczonym w
części dystalnej narzędzia mandrynem zapewniającym stabilność oraz nieprzepuszczającą światła
osłonką na balon; 1 sztuka w opakowaniu</t>
  </si>
  <si>
    <t>Prowadnice jednorazowego użytku, średnica 0,035'' lub 0,025" długość robocza 2700 - 4500mm, giętka prosta lub zagięta końcówka pokryta powłoką hydrofilną o długości 70mm widoczna w promieniach RTG;
posiada znaczniki na różnych długościach końcówki dystalnej : 50mm-70mm zielony znacznik,
80mm-90mm znacznik spiralny, 90mm-420mm znacznik X; specjalny rdzeń wykonany z nitynolu pozwala
przenieść moment obrotowy od końca proksymalnego prowadnicy do jej końca dystalnego w stosunku 1:1;
fluorowa powłoka zmniejsza tarcie przy przechodzeniu przez przewody żółciowe ; 1 sztuka w opakowaniu</t>
  </si>
  <si>
    <t>Cewnik do dróg żółciowych i trzustkowych zakończony metalową kulką, znaczniki co 3 mm (wielorazowego użytku), do prowadnicy 0,035" - 1 szt, długość narzędzia 195 cm, minimalna średnica kanału roboczego 2,8 mm</t>
  </si>
  <si>
    <t xml:space="preserve">Trójkanałowy papilotom wielorazowego użytku o zakrzywionym nosku ; posiada 3
oddzielne kanały: na prowadnicę, cięciwę i do iniekcji środka kontrastującego ; długość końcówki dystalnej
3-7mm, średnica końcówki dystalnej 4,5Fr, długość cięciwy 20-25mm,długość narzędzia 1950mm;
maksymalna średnica części wprowadzanej do endoskopu 2,5mm; maksymalna średnica kanału roboczego
2,8mm; na końcówce dystalnej znajduje się system dwukolorowych znaczników ułatwiających ustawienie
noża i ocenę odległości w obrazie endoskopowym: 
końcówka dystalna widoczna we fluoroskopii z
umieszczonym w części dystalnej narzędzia zagiętym mandrynem zapewniającym stabilność ; narzędzie
zdatne do sterylizacji w .autoklawie; w zestawie 2 papilotomy i 2 zatyczki uszczelniające 
kompatybilny z wielorazowym uchwytem typu MH-263; maksymalna średnica
kompatybilnej prowadnicy 0,035'' (0,89mm).
</t>
  </si>
  <si>
    <t xml:space="preserve"> Papillotomy jednokanałowe ze stabilizatorem i znacznikami (wielorazowego
użytku) - cięciwa 20 mm, nosek 2 mm - zwężany; długość narzędzia 195 cm, minimalna średnica kanału
roboczego 2,2 mm; ZESTAW: 2 papillotomy
</t>
  </si>
  <si>
    <t xml:space="preserve">Koszyk standardowy (o wymiarach 22 x 40 mm) do usuwania złogów z dróg żółciowych
(wielorazowego użytku), drut koszyka TWARDY - 1 szt, długość narzędzia 195 cm, minimalna średnica
kanału roboczego 2,8 mm
</t>
  </si>
  <si>
    <t xml:space="preserve">Szczypce chwytające wielorazowego użytku (m.in. do usuwania protez plastikowych z dróg
żółciowych); oba ramiona ruchome; ramiona typu szczęki aligatora z zębem szczura; posiada funkcję
rotacji; szerokość otwarcia ramion 6,9mm; maksymalna średnica cześci wprowadzanej do kanału
endoskopu 2,6mm; długość robocza narzędzia 1800mm; minimalna średnica kanału roboczego 2,8mm;
narzędzie zdatne do sterylizacji w autoklawie; 1 sztuka w opakowaniu
</t>
  </si>
  <si>
    <t xml:space="preserve">Szczypce biopsyjne jednorazowego użytku, łyżeczki  z okienkiemtypu szczęki aligatora łyżeczki
uchylne do biopsji stycznych; łyżeczki wykonane ze stali nierdzewnej o dwustopniowym ścięciu i gładkich
krawędziach; niebieska, teflonowa osłonka bezpieczna dla kanałów biopsyjnych endoskopów; długość
narzędzia 2300mm, maksymalna średnica cześci wprowadzenej do endoskopu 2,45mm; minimalna
średnica kanału roboczego 2,8mm; w opakowaniu 20 sztuk oddzielnie zapakowanych w sterylne pakiety
szczypiec; sterylizowane metodą napromieniowania promieniami gamma.
</t>
  </si>
  <si>
    <t xml:space="preserve">Wielorazowy koszyk 8-drutowy do usuwania małych kamieni i złogów z dróg
żółciowych; wykonany z miękkiego drutu, długość robocza narzędzia 1950mm, średnica rozłożonego
koszyka 20mm; maksymalna średnica części wprowadzanej do kanału endoskopu 2,5mm; minimalna
średnica kanału roboczego 2,8mm; posiada port do iniekcji i zintegrowaną rączkę; końcówka w kształcie
kulki ułatwie wejście do przewodów żółciowych ; 1 sztuka w opakowaniu
</t>
  </si>
  <si>
    <t xml:space="preserve">Jednorazowe 3-stopniowe przezierne poszerzadło balonowe; zastosowanie w poszerzaniu przełyku/ odźwiernika/ jelit/ dróg żółciowych; Załadowana prowadnica .035” (z możliwością usunięcia) ; znaczniki radiologiczne na końcach balonu, znacznik graficzny w środkowej części balonu; Długość prowadnika: 2400 mm; 1 szt. w opakowaniu; Sterylizowane EtO; Jednorazowe zastosowanie; Nie zawiera lateksu gumy naturalnej; Min śr kanału roboczego 2.8 mm: 
</t>
  </si>
  <si>
    <t>średnice balonu  6.0 – 7.0 – 8.0 mm;  wymagane ciśnienie 2.0 – 5.5 – 9.5 (atm); Długość balonu: 65 mm</t>
  </si>
  <si>
    <t>średnice balonu  8.5 – 9.5 – 10.5 mm;  wymagane ciśnienie 2.0 – 5.5 – 9.5 (atm); Długość balonu: 65 mm</t>
  </si>
  <si>
    <t>Jednorazowy nóż z balonem do Sfinkteroplastyki; zakres średnic balonu 12 -15 -18 mm; długość balonu 40 mm; długość cięciwy tnącej: 20mm; końcówka dystalna o dł. 7mm; balon o zaokrąglonych końcach, wykonany z przeźroczystego materiału; znacznik endoskopowy na środku balonu; znaczniki radiologiczne na balonie i sfinkterotomie; kanał “C-channel” i konstrukcja wprowadzania po prowadnicy w części dystalnej; wyodrębniony kanał dla prowadnika, cięciwy tnącej i do podania kontrastu; pokrycie CleverCut; długość robocza: 1950 mm; do stosowania z MAJ-1740 Jednorazowym narzędziem do napełniania poszerzadeł balonowych EZDilate; kompatybilny z endoskopem TJF-160/ 180; 1 szt w opakowaniu.</t>
  </si>
  <si>
    <t>Jednorazowynóż z balonem do Sfinkteroplastyki; zakres średnic balonu 12 -15 -18 mm; długość balonu 40 mm; długość cięciwy tnącej: 25mm; końcówka dystalna o dł. 7mm; balon o zaokrąglonych końcach, wykonany z przeźroczystego materiału; znacznik endoskopowy na środku balonu; znaczniki radiologiczne na balonie i sfinkterotomie; kanał “C-channel” i konstrukcja wprowadzania po prowadnicy w części dystalnej; wyodrębniony kanał dla prowadnika, cięciwy tnącej i do podania kontrastu; pokrycie CleverCut; długość robocza: 1950 mm; do stosowania z MAJ-1740 Jednorazowym narzędziem do napełniania poszerzadeł balonowych EZDilate; kompatybilny z endoskopem TJF-160/ 180; 1 szt w opakowaniu.</t>
  </si>
  <si>
    <t>Urządzenie pompujące, 1 szt. w opakowaniu; Sterylizowane EtO; jednorazowe; Objętość: 60 cc, Max ciśnienie: 15 atm</t>
  </si>
  <si>
    <t>RAZEM</t>
  </si>
  <si>
    <t>=</t>
  </si>
  <si>
    <t>Bank poz 2, 6, 15 (obydwa rozmiary), 16, 17 po 1szt</t>
  </si>
  <si>
    <t xml:space="preserve"> Pakiet 2 narzędzia endoskopowe ERCP </t>
  </si>
  <si>
    <t>Balon do rozszerzania dróg żółciowych wysokociśnieniowy, z zaokrąglonymi końcami, dł. balonu 2cm i 4cm, średnica balonu 4, 6, 8,10 mm (do wyboru), współpracuje z prowadnikiem .035”o dł. 260 oraz 450 cm</t>
  </si>
  <si>
    <t>Koszyk trapezoidalny w stalowym pancerzu do ekstrakcji złogów z funkcją awaryjnej litotrypsji, z zabezpieczeniem przed uwięźnięciem złogu wewnątrz kosza, współpracuje z prowadnikiem o średnicy .035”, min. średnica kanału roboczego 3.2 mm, wymagane rozmiary kosza: 1.5 x 3; 2 x 4 cm 2.5 x 5 i 3 x 6 cm</t>
  </si>
  <si>
    <t>Trzykanałowy cewnik balonowy do usuwania złogów z dróg żółciowych; średnica katateru 7 - 6 Fr; długość 200 cm; średnica balonu 9 -12 mm, 12-15mm, 15-18mm; ujście kontrastu powyżej lub poniżej balonu; zalecany prowadnik -  .035"</t>
  </si>
  <si>
    <t>Bank poz 1, 2, 3 po 1szt</t>
  </si>
  <si>
    <t>Pakiet 3 narzedzia endoskopowe 2</t>
  </si>
  <si>
    <t>Jednorazowa szczotka cytologiczna średnicy 10mm minimalna średnica kanału roboczego 1,7mm, dł robocza 2500mm. Pakowane po 6szt</t>
  </si>
  <si>
    <t>Szczypce biopsyjne jednorazowego użytku, łyżeczki z okienkiem typu szczęki aligatora; łyżeczki uchylne do biopsji stycznych; łyżeczki wykonane ze stali nierdzewnej o dwustopniowym ścięciu i gładkich krawędziach; niebieska, teflonowa osłonka bezpieczna dla kanałów biopsyjnych endoskopów; długość narzędzia 2300mm, maksymalna średnica cześci wprowadzenej do endoskopu 2,45mm; minimalna średnica kanału roboczego 2,8mm; w opakowaniu 20 sztuk oddzielnie zapakowanych w sterylne pakiety szczypiec; sterylizowane metodą napromieniowania promieniami gamma.Długość narzędzia 155cm</t>
  </si>
  <si>
    <t>Uniwersalna jednorazowa szczoteczka dwustronna do czyszczenia wlotów kanałów i kanałow endoskopowych;średnica włosia do czyszczenia kanałow endoskopu 6mm; średnica włosia doczyszczenia gniazd kanałow endoskopu 11mm, posiada plastikową końcówkę zapobiegającą zarysowaniu kanałów endoskopowych- długość robocza 2200mm, produkt niesterylny, pasuje do kanałów endoskopów o średnicach 2,0mm-4,2mm (50sztuk w opakowaniu)</t>
  </si>
  <si>
    <t>Pętle elektrochirurgiczne kolonoskopowe (jednorazowego użytku), kształt standardowy, owalny o średnicy 15mm (z drutu plecionego o grubości 0,40mm)-10szt w opakowaniu, rękojeść skalowana co 10mm, długość narzędzia 230cm, minimalna średnica kanału roboczego 2,8mm</t>
  </si>
  <si>
    <t>Pętle elektrochirurgiczne kolonoskopowe (jednorazowego użytku), kształt standardowy, owalny o średnicy 25mm (z drutu plecionego o grubości 0,40mm)-10szt w opakowaniu, rękojeść skalowana co 10mm, długość narzędzia 230cm, minimalna średnica kanału roboczego 2,8mm</t>
  </si>
  <si>
    <t>Jm</t>
  </si>
  <si>
    <t xml:space="preserve">Cena netto </t>
  </si>
  <si>
    <t>Wartość  brutto</t>
  </si>
  <si>
    <t>Protezy do dróg żółciowych typu Amsterdam, zaopatrzone w otwory drenujące na obu końcach i dodatkowy otwór na końcu temperowanym,średnice protez: 7F, 8,5F, 10F dł. 7, 9, 12 i 15cm</t>
  </si>
  <si>
    <t>Protezy do dróg żółciowych typu podwójny pigtal, znaczniki RTG na granicy pętli i części prostej oraz w połowie odległości między pętlami, średnice protez: 7F, 8,5F dł. 7, 9, 12 i 15cm</t>
  </si>
  <si>
    <t>Protezy trzustkowe wygięte i typu pojedynczy pigtail, otwory drenujące na całej długości protezy, po dwa zaczepy na każdym końcu protezy wygiętej, jeden zaczep na końcu prostym protezy pigtail, znacznik RTG na granicy pętli i części prostej protezy pigtail, średnice protez 5F i 7F, dł. 3, 5, 7, 9, 12cm</t>
  </si>
  <si>
    <t>PAKIET 5 protezy do dróg żółciowych i trzustkowych</t>
  </si>
  <si>
    <t>załącznik 3.2 do SIWZ</t>
  </si>
  <si>
    <t>załącznik 3.3 do SIWZ</t>
  </si>
  <si>
    <t>załącznik 3.4 do SIWZ</t>
  </si>
  <si>
    <t>załącznik 3.5 do SIWZ</t>
  </si>
  <si>
    <t>Jednorazowa szczotka cytologiczna z prowadnicą minimalna średnica kanału roboczego 3,2mm, dł robocza 1900mm. Pakowane po 1szt</t>
  </si>
  <si>
    <t>VAT</t>
  </si>
  <si>
    <t>w tym vat:</t>
  </si>
  <si>
    <r>
      <t>Oferowane termin dostawy:  ………………………………….</t>
    </r>
    <r>
      <rPr>
        <sz val="10"/>
        <rFont val="Arial Narrow"/>
        <family val="2"/>
      </rPr>
      <t xml:space="preserve"> PODAĆ  JEDNĄ Z OPCJI WYMIENIONYCH W ROZDZ., XV  siwz (termin dostawy podlegają ocenie zgodnie z przyjętym kryterium oceny ofert, określonym w Rozdziale XV SIWZ).</t>
    </r>
  </si>
  <si>
    <r>
      <t>Oferowane termin dostawy:  ………………………………….</t>
    </r>
    <r>
      <rPr>
        <sz val="10"/>
        <rFont val="Arial Narrow"/>
        <family val="2"/>
      </rPr>
      <t xml:space="preserve"> PODAĆ  JEDNĄ Z OPCJI WYMIENIONYCH W ROZDZ., XV siwz (termin dostawy podlegają ocenie zgodnie z przyjętym kryterium oceny ofert, określonym w Rozdziale XV SIWZ).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</si>
</sst>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_ ;\-#,##0.00\ "/>
  </numFmts>
  <fonts count="9">
    <font>
      <sz val="10"/>
      <name val="Arial CE"/>
      <family val="0"/>
    </font>
    <font>
      <sz val="8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8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2" fontId="3" fillId="0" borderId="4" xfId="1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44" fontId="3" fillId="0" borderId="0" xfId="18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65" fontId="3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165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165" fontId="3" fillId="0" borderId="5" xfId="0" applyNumberFormat="1" applyFont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165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165" fontId="3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wrapText="1"/>
    </xf>
    <xf numFmtId="0" fontId="5" fillId="0" borderId="4" xfId="0" applyNumberFormat="1" applyFont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9" fontId="3" fillId="0" borderId="4" xfId="18" applyNumberFormat="1" applyFont="1" applyFill="1" applyBorder="1" applyAlignment="1" applyProtection="1">
      <alignment horizontal="center" vertical="center"/>
      <protection/>
    </xf>
    <xf numFmtId="4" fontId="3" fillId="0" borderId="4" xfId="18" applyNumberFormat="1" applyFont="1" applyFill="1" applyBorder="1" applyAlignment="1" applyProtection="1">
      <alignment horizontal="center" vertical="center"/>
      <protection/>
    </xf>
    <xf numFmtId="4" fontId="3" fillId="0" borderId="5" xfId="18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2" fillId="0" borderId="7" xfId="18" applyNumberFormat="1" applyFont="1" applyFill="1" applyBorder="1" applyAlignment="1" applyProtection="1">
      <alignment horizontal="center" vertical="center"/>
      <protection/>
    </xf>
    <xf numFmtId="9" fontId="3" fillId="0" borderId="4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left"/>
    </xf>
    <xf numFmtId="9" fontId="3" fillId="0" borderId="7" xfId="0" applyNumberFormat="1" applyFont="1" applyBorder="1" applyAlignment="1">
      <alignment horizontal="left"/>
    </xf>
    <xf numFmtId="9" fontId="3" fillId="0" borderId="6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4" fontId="3" fillId="0" borderId="7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/>
    </xf>
    <xf numFmtId="4" fontId="3" fillId="0" borderId="8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7" fillId="0" borderId="11" xfId="0" applyFont="1" applyBorder="1" applyAlignment="1">
      <alignment horizontal="right"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7" fillId="0" borderId="8" xfId="0" applyFont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3">
      <selection activeCell="H41" sqref="H41"/>
    </sheetView>
  </sheetViews>
  <sheetFormatPr defaultColWidth="9.00390625" defaultRowHeight="12.75"/>
  <cols>
    <col min="1" max="1" width="5.00390625" style="2" customWidth="1"/>
    <col min="2" max="2" width="45.25390625" style="2" customWidth="1"/>
    <col min="3" max="3" width="16.125" style="2" customWidth="1"/>
    <col min="4" max="4" width="5.00390625" style="2" customWidth="1"/>
    <col min="5" max="5" width="5.625" style="2" bestFit="1" customWidth="1"/>
    <col min="6" max="6" width="11.875" style="2" customWidth="1"/>
    <col min="7" max="7" width="4.875" style="2" customWidth="1"/>
    <col min="8" max="8" width="11.875" style="2" customWidth="1"/>
    <col min="9" max="9" width="11.625" style="2" customWidth="1"/>
    <col min="10" max="10" width="13.00390625" style="2" customWidth="1"/>
    <col min="11" max="16384" width="9.12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2" t="s">
        <v>21</v>
      </c>
      <c r="J1" s="1"/>
    </row>
    <row r="2" spans="1:10" ht="15.75">
      <c r="A2" s="3"/>
      <c r="B2" s="3"/>
      <c r="C2" s="17"/>
      <c r="D2" s="17" t="s">
        <v>0</v>
      </c>
      <c r="E2" s="3"/>
      <c r="F2" s="3"/>
      <c r="G2" s="3"/>
      <c r="H2" s="3"/>
      <c r="I2" s="3"/>
      <c r="J2" s="3"/>
    </row>
    <row r="3" spans="1:10" ht="13.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5.25" customHeight="1">
      <c r="A4" s="4" t="s">
        <v>1</v>
      </c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73</v>
      </c>
      <c r="H4" s="5" t="s">
        <v>7</v>
      </c>
      <c r="I4" s="5" t="s">
        <v>8</v>
      </c>
      <c r="J4" s="5" t="s">
        <v>9</v>
      </c>
    </row>
    <row r="5" spans="1:10" ht="71.25" customHeight="1">
      <c r="A5" s="7">
        <v>1</v>
      </c>
      <c r="B5" s="8" t="s">
        <v>10</v>
      </c>
      <c r="C5" s="9"/>
      <c r="D5" s="10" t="s">
        <v>11</v>
      </c>
      <c r="E5" s="10">
        <v>1</v>
      </c>
      <c r="F5" s="11"/>
      <c r="G5" s="59"/>
      <c r="H5" s="60">
        <f aca="true" t="shared" si="0" ref="H5:H10">F5*G5+F5</f>
        <v>0</v>
      </c>
      <c r="I5" s="60">
        <f aca="true" t="shared" si="1" ref="I5:I10">F5*E5</f>
        <v>0</v>
      </c>
      <c r="J5" s="60">
        <f aca="true" t="shared" si="2" ref="J5:J10">I5*G5+I5</f>
        <v>0</v>
      </c>
    </row>
    <row r="6" spans="1:10" ht="66" customHeight="1">
      <c r="A6" s="7">
        <v>2</v>
      </c>
      <c r="B6" s="8" t="s">
        <v>12</v>
      </c>
      <c r="C6" s="9"/>
      <c r="D6" s="10" t="s">
        <v>11</v>
      </c>
      <c r="E6" s="10">
        <v>2</v>
      </c>
      <c r="F6" s="11"/>
      <c r="G6" s="59"/>
      <c r="H6" s="60">
        <f t="shared" si="0"/>
        <v>0</v>
      </c>
      <c r="I6" s="60">
        <f t="shared" si="1"/>
        <v>0</v>
      </c>
      <c r="J6" s="60">
        <f t="shared" si="2"/>
        <v>0</v>
      </c>
    </row>
    <row r="7" spans="1:10" ht="71.25" customHeight="1">
      <c r="A7" s="7">
        <v>3</v>
      </c>
      <c r="B7" s="8" t="s">
        <v>13</v>
      </c>
      <c r="C7" s="9"/>
      <c r="D7" s="10" t="s">
        <v>11</v>
      </c>
      <c r="E7" s="10">
        <v>8</v>
      </c>
      <c r="F7" s="11"/>
      <c r="G7" s="59"/>
      <c r="H7" s="60">
        <f t="shared" si="0"/>
        <v>0</v>
      </c>
      <c r="I7" s="60">
        <f t="shared" si="1"/>
        <v>0</v>
      </c>
      <c r="J7" s="60">
        <f t="shared" si="2"/>
        <v>0</v>
      </c>
    </row>
    <row r="8" spans="1:10" ht="120" customHeight="1">
      <c r="A8" s="7">
        <v>4</v>
      </c>
      <c r="B8" s="8" t="s">
        <v>14</v>
      </c>
      <c r="C8" s="9"/>
      <c r="D8" s="10" t="s">
        <v>11</v>
      </c>
      <c r="E8" s="10">
        <v>20</v>
      </c>
      <c r="F8" s="11"/>
      <c r="G8" s="59"/>
      <c r="H8" s="60">
        <f t="shared" si="0"/>
        <v>0</v>
      </c>
      <c r="I8" s="60">
        <f t="shared" si="1"/>
        <v>0</v>
      </c>
      <c r="J8" s="60">
        <f t="shared" si="2"/>
        <v>0</v>
      </c>
    </row>
    <row r="9" spans="1:10" ht="120" customHeight="1">
      <c r="A9" s="7">
        <v>5</v>
      </c>
      <c r="B9" s="8" t="s">
        <v>15</v>
      </c>
      <c r="C9" s="9"/>
      <c r="D9" s="10" t="s">
        <v>11</v>
      </c>
      <c r="E9" s="10">
        <v>10</v>
      </c>
      <c r="F9" s="11"/>
      <c r="G9" s="59"/>
      <c r="H9" s="60">
        <f t="shared" si="0"/>
        <v>0</v>
      </c>
      <c r="I9" s="60">
        <f t="shared" si="1"/>
        <v>0</v>
      </c>
      <c r="J9" s="60">
        <f t="shared" si="2"/>
        <v>0</v>
      </c>
    </row>
    <row r="10" spans="1:10" ht="144" customHeight="1">
      <c r="A10" s="7">
        <v>6</v>
      </c>
      <c r="B10" s="8" t="s">
        <v>16</v>
      </c>
      <c r="C10" s="9"/>
      <c r="D10" s="10" t="s">
        <v>11</v>
      </c>
      <c r="E10" s="10">
        <v>1</v>
      </c>
      <c r="F10" s="11"/>
      <c r="G10" s="59"/>
      <c r="H10" s="60">
        <f t="shared" si="0"/>
        <v>0</v>
      </c>
      <c r="I10" s="61">
        <f t="shared" si="1"/>
        <v>0</v>
      </c>
      <c r="J10" s="61">
        <f t="shared" si="2"/>
        <v>0</v>
      </c>
    </row>
    <row r="11" spans="1:10" ht="17.25" customHeight="1">
      <c r="A11" s="82" t="s">
        <v>17</v>
      </c>
      <c r="B11" s="83"/>
      <c r="C11" s="83"/>
      <c r="D11" s="83"/>
      <c r="E11" s="83"/>
      <c r="F11" s="83"/>
      <c r="G11" s="83"/>
      <c r="H11" s="84"/>
      <c r="I11" s="64">
        <f>SUM(I5:I10)</f>
        <v>0</v>
      </c>
      <c r="J11" s="64">
        <f>SUM(J5:J10)</f>
        <v>0</v>
      </c>
    </row>
    <row r="12" spans="2:10" ht="12.75">
      <c r="B12" s="12"/>
      <c r="C12" s="13"/>
      <c r="I12" s="14"/>
      <c r="J12" s="15"/>
    </row>
    <row r="13" spans="2:10" ht="12.75">
      <c r="B13" s="1" t="s">
        <v>20</v>
      </c>
      <c r="C13" s="13"/>
      <c r="H13" s="2" t="s">
        <v>74</v>
      </c>
      <c r="I13" s="63">
        <f>J11-I11</f>
        <v>0</v>
      </c>
      <c r="J13" s="15"/>
    </row>
    <row r="14" spans="2:10" ht="12.75">
      <c r="B14" s="12"/>
      <c r="C14" s="13"/>
      <c r="I14" s="14"/>
      <c r="J14" s="15"/>
    </row>
    <row r="15" spans="1:2" ht="12.75">
      <c r="A15" s="2" t="s">
        <v>18</v>
      </c>
      <c r="B15" s="16"/>
    </row>
    <row r="16" ht="12.75">
      <c r="A16" s="2" t="s">
        <v>19</v>
      </c>
    </row>
    <row r="17" spans="1:10" ht="27.75" customHeight="1">
      <c r="A17" s="80" t="s">
        <v>75</v>
      </c>
      <c r="B17" s="81"/>
      <c r="C17" s="81"/>
      <c r="D17" s="81"/>
      <c r="E17" s="81"/>
      <c r="F17" s="81"/>
      <c r="G17" s="81"/>
      <c r="H17" s="81"/>
      <c r="I17" s="81"/>
      <c r="J17" s="81"/>
    </row>
  </sheetData>
  <mergeCells count="2">
    <mergeCell ref="A17:J17"/>
    <mergeCell ref="A11:H1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4" sqref="A14:J14"/>
    </sheetView>
  </sheetViews>
  <sheetFormatPr defaultColWidth="9.00390625" defaultRowHeight="12.75"/>
  <cols>
    <col min="1" max="1" width="3.125" style="2" customWidth="1"/>
    <col min="2" max="2" width="41.75390625" style="2" customWidth="1"/>
    <col min="3" max="3" width="18.125" style="2" customWidth="1"/>
    <col min="4" max="4" width="5.00390625" style="2" customWidth="1"/>
    <col min="5" max="5" width="4.75390625" style="2" bestFit="1" customWidth="1"/>
    <col min="6" max="6" width="11.875" style="2" customWidth="1"/>
    <col min="7" max="7" width="5.25390625" style="2" customWidth="1"/>
    <col min="8" max="8" width="11.875" style="2" customWidth="1"/>
    <col min="9" max="9" width="14.00390625" style="2" customWidth="1"/>
    <col min="10" max="10" width="14.125" style="2" customWidth="1"/>
    <col min="11" max="16384" width="9.12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2" t="s">
        <v>68</v>
      </c>
      <c r="J1" s="1"/>
    </row>
    <row r="2" spans="1:10" ht="15.75">
      <c r="A2" s="3"/>
      <c r="B2" s="3"/>
      <c r="C2" s="3"/>
      <c r="D2" s="17" t="s">
        <v>50</v>
      </c>
      <c r="E2" s="3"/>
      <c r="F2" s="3"/>
      <c r="G2" s="3"/>
      <c r="H2" s="3"/>
      <c r="I2" s="3"/>
      <c r="J2" s="3"/>
    </row>
    <row r="3" spans="1:10" ht="13.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6" customHeight="1">
      <c r="A4" s="4" t="s">
        <v>1</v>
      </c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73</v>
      </c>
      <c r="H4" s="5" t="s">
        <v>7</v>
      </c>
      <c r="I4" s="5" t="s">
        <v>8</v>
      </c>
      <c r="J4" s="5" t="s">
        <v>9</v>
      </c>
    </row>
    <row r="5" spans="1:10" ht="62.25" customHeight="1">
      <c r="A5" s="7">
        <v>1</v>
      </c>
      <c r="B5" s="8" t="s">
        <v>51</v>
      </c>
      <c r="C5" s="9"/>
      <c r="D5" s="10" t="s">
        <v>30</v>
      </c>
      <c r="E5" s="10">
        <v>3</v>
      </c>
      <c r="F5" s="60"/>
      <c r="G5" s="59"/>
      <c r="H5" s="60">
        <f>F5*G5+F5</f>
        <v>0</v>
      </c>
      <c r="I5" s="60">
        <f>F5*E5</f>
        <v>0</v>
      </c>
      <c r="J5" s="60">
        <f>I5*G5+I5</f>
        <v>0</v>
      </c>
    </row>
    <row r="6" spans="1:10" ht="90.75" customHeight="1">
      <c r="A6" s="7">
        <v>2</v>
      </c>
      <c r="B6" s="48" t="s">
        <v>52</v>
      </c>
      <c r="C6" s="49"/>
      <c r="D6" s="10" t="s">
        <v>30</v>
      </c>
      <c r="E6" s="50">
        <v>10</v>
      </c>
      <c r="F6" s="60"/>
      <c r="G6" s="59"/>
      <c r="H6" s="60">
        <f>F6*G6+F6</f>
        <v>0</v>
      </c>
      <c r="I6" s="60">
        <f>F6*E6</f>
        <v>0</v>
      </c>
      <c r="J6" s="60">
        <f>I6*G6+I6</f>
        <v>0</v>
      </c>
    </row>
    <row r="7" spans="1:10" ht="72" customHeight="1">
      <c r="A7" s="7">
        <v>3</v>
      </c>
      <c r="B7" s="8" t="s">
        <v>53</v>
      </c>
      <c r="C7" s="9"/>
      <c r="D7" s="50" t="s">
        <v>30</v>
      </c>
      <c r="E7" s="50">
        <v>10</v>
      </c>
      <c r="F7" s="60"/>
      <c r="G7" s="59"/>
      <c r="H7" s="60">
        <f>F7*G7+F7</f>
        <v>0</v>
      </c>
      <c r="I7" s="60">
        <f>F7*E7</f>
        <v>0</v>
      </c>
      <c r="J7" s="60">
        <f>I7*G7+I7</f>
        <v>0</v>
      </c>
    </row>
    <row r="8" spans="1:10" ht="17.25" customHeight="1">
      <c r="A8" s="7"/>
      <c r="B8" s="85" t="s">
        <v>17</v>
      </c>
      <c r="C8" s="83"/>
      <c r="D8" s="83"/>
      <c r="E8" s="83"/>
      <c r="F8" s="83"/>
      <c r="G8" s="83"/>
      <c r="H8" s="84"/>
      <c r="I8" s="64">
        <f>SUM(I5:I7)</f>
        <v>0</v>
      </c>
      <c r="J8" s="64">
        <f>SUM(J5:J7)</f>
        <v>0</v>
      </c>
    </row>
    <row r="9" spans="2:10" ht="12.75">
      <c r="B9" s="12"/>
      <c r="C9" s="13"/>
      <c r="I9" s="14"/>
      <c r="J9" s="15"/>
    </row>
    <row r="10" spans="2:10" ht="12.75">
      <c r="B10" s="1" t="s">
        <v>54</v>
      </c>
      <c r="C10" s="13"/>
      <c r="H10" s="2" t="s">
        <v>74</v>
      </c>
      <c r="I10" s="63">
        <f>J8-I8</f>
        <v>0</v>
      </c>
      <c r="J10" s="15"/>
    </row>
    <row r="11" spans="2:10" ht="12.75">
      <c r="B11" s="12"/>
      <c r="C11" s="13"/>
      <c r="I11" s="14"/>
      <c r="J11" s="15"/>
    </row>
    <row r="12" spans="1:2" ht="12.75">
      <c r="A12" s="2" t="s">
        <v>18</v>
      </c>
      <c r="B12" s="16"/>
    </row>
    <row r="13" ht="12.75">
      <c r="A13" s="2" t="s">
        <v>19</v>
      </c>
    </row>
    <row r="14" spans="1:10" ht="27.75" customHeight="1">
      <c r="A14" s="80" t="s">
        <v>76</v>
      </c>
      <c r="B14" s="81"/>
      <c r="C14" s="81"/>
      <c r="D14" s="81"/>
      <c r="E14" s="81"/>
      <c r="F14" s="81"/>
      <c r="G14" s="81"/>
      <c r="H14" s="81"/>
      <c r="I14" s="81"/>
      <c r="J14" s="81"/>
    </row>
  </sheetData>
  <mergeCells count="2">
    <mergeCell ref="A14:J14"/>
    <mergeCell ref="B8:H8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3">
      <selection activeCell="B15" sqref="B15:J15"/>
    </sheetView>
  </sheetViews>
  <sheetFormatPr defaultColWidth="9.00390625" defaultRowHeight="12.75"/>
  <cols>
    <col min="1" max="1" width="4.125" style="2" customWidth="1"/>
    <col min="2" max="2" width="39.00390625" style="2" customWidth="1"/>
    <col min="3" max="3" width="17.75390625" style="2" customWidth="1"/>
    <col min="4" max="4" width="2.875" style="2" bestFit="1" customWidth="1"/>
    <col min="5" max="5" width="4.125" style="2" bestFit="1" customWidth="1"/>
    <col min="6" max="6" width="0" style="19" hidden="1" customWidth="1"/>
    <col min="7" max="7" width="13.25390625" style="19" customWidth="1"/>
    <col min="8" max="8" width="5.875" style="19" customWidth="1"/>
    <col min="9" max="9" width="11.625" style="19" customWidth="1"/>
    <col min="10" max="10" width="13.00390625" style="2" customWidth="1"/>
    <col min="11" max="11" width="14.25390625" style="2" customWidth="1"/>
    <col min="12" max="16384" width="9.125" style="2" customWidth="1"/>
  </cols>
  <sheetData>
    <row r="1" ht="12.75">
      <c r="J1" s="2" t="s">
        <v>69</v>
      </c>
    </row>
    <row r="2" spans="1:11" ht="15.75">
      <c r="A2" s="20"/>
      <c r="B2" s="3"/>
      <c r="C2" s="17" t="s">
        <v>55</v>
      </c>
      <c r="D2" s="3"/>
      <c r="E2" s="3"/>
      <c r="F2" s="21"/>
      <c r="G2" s="21"/>
      <c r="H2" s="21"/>
      <c r="I2" s="21"/>
      <c r="J2" s="3"/>
      <c r="K2" s="3"/>
    </row>
    <row r="4" spans="1:11" ht="42.75" customHeight="1">
      <c r="A4" s="22" t="s">
        <v>1</v>
      </c>
      <c r="B4" s="22" t="s">
        <v>2</v>
      </c>
      <c r="C4" s="23" t="s">
        <v>3</v>
      </c>
      <c r="D4" s="23" t="s">
        <v>23</v>
      </c>
      <c r="E4" s="22" t="s">
        <v>5</v>
      </c>
      <c r="F4" s="24" t="s">
        <v>24</v>
      </c>
      <c r="G4" s="25" t="s">
        <v>6</v>
      </c>
      <c r="H4" s="26" t="s">
        <v>25</v>
      </c>
      <c r="I4" s="25" t="s">
        <v>7</v>
      </c>
      <c r="J4" s="23" t="s">
        <v>8</v>
      </c>
      <c r="K4" s="23" t="s">
        <v>9</v>
      </c>
    </row>
    <row r="5" spans="1:11" ht="49.5" customHeight="1">
      <c r="A5" s="27">
        <v>1</v>
      </c>
      <c r="B5" s="13" t="s">
        <v>56</v>
      </c>
      <c r="C5" s="29"/>
      <c r="D5" s="29" t="s">
        <v>11</v>
      </c>
      <c r="E5" s="22">
        <v>4</v>
      </c>
      <c r="F5" s="31">
        <v>470</v>
      </c>
      <c r="G5" s="31"/>
      <c r="H5" s="65"/>
      <c r="I5" s="67">
        <f aca="true" t="shared" si="0" ref="I5:I10">G5*H5+G5</f>
        <v>0</v>
      </c>
      <c r="J5" s="67">
        <f aca="true" t="shared" si="1" ref="J5:J10">G5*E5</f>
        <v>0</v>
      </c>
      <c r="K5" s="67">
        <f aca="true" t="shared" si="2" ref="K5:K10">J5*H5+J5</f>
        <v>0</v>
      </c>
    </row>
    <row r="6" spans="1:11" ht="51" customHeight="1">
      <c r="A6" s="27">
        <v>2</v>
      </c>
      <c r="B6" s="55" t="s">
        <v>72</v>
      </c>
      <c r="C6" s="29"/>
      <c r="D6" s="29" t="s">
        <v>30</v>
      </c>
      <c r="E6" s="22">
        <v>10</v>
      </c>
      <c r="F6" s="31"/>
      <c r="G6" s="31"/>
      <c r="H6" s="65"/>
      <c r="I6" s="67">
        <f t="shared" si="0"/>
        <v>0</v>
      </c>
      <c r="J6" s="67">
        <f t="shared" si="1"/>
        <v>0</v>
      </c>
      <c r="K6" s="67">
        <f t="shared" si="2"/>
        <v>0</v>
      </c>
    </row>
    <row r="7" spans="1:11" ht="168" customHeight="1">
      <c r="A7" s="27">
        <v>3</v>
      </c>
      <c r="B7" s="29" t="s">
        <v>57</v>
      </c>
      <c r="C7" s="29"/>
      <c r="D7" s="29" t="s">
        <v>11</v>
      </c>
      <c r="E7" s="22">
        <v>1</v>
      </c>
      <c r="F7" s="31">
        <v>715</v>
      </c>
      <c r="G7" s="31"/>
      <c r="H7" s="65"/>
      <c r="I7" s="67">
        <f t="shared" si="0"/>
        <v>0</v>
      </c>
      <c r="J7" s="67">
        <f t="shared" si="1"/>
        <v>0</v>
      </c>
      <c r="K7" s="67">
        <f t="shared" si="2"/>
        <v>0</v>
      </c>
    </row>
    <row r="8" spans="1:11" ht="126.75" customHeight="1">
      <c r="A8" s="27">
        <v>4</v>
      </c>
      <c r="B8" s="29" t="s">
        <v>58</v>
      </c>
      <c r="C8" s="29"/>
      <c r="D8" s="29" t="s">
        <v>11</v>
      </c>
      <c r="E8" s="22">
        <v>3</v>
      </c>
      <c r="F8" s="31"/>
      <c r="G8" s="31"/>
      <c r="H8" s="65"/>
      <c r="I8" s="67">
        <f t="shared" si="0"/>
        <v>0</v>
      </c>
      <c r="J8" s="67">
        <f t="shared" si="1"/>
        <v>0</v>
      </c>
      <c r="K8" s="67">
        <f t="shared" si="2"/>
        <v>0</v>
      </c>
    </row>
    <row r="9" spans="1:11" ht="84" customHeight="1">
      <c r="A9" s="27">
        <v>5</v>
      </c>
      <c r="B9" s="29" t="s">
        <v>59</v>
      </c>
      <c r="C9" s="29"/>
      <c r="D9" s="29" t="s">
        <v>11</v>
      </c>
      <c r="E9" s="22">
        <v>1</v>
      </c>
      <c r="F9" s="31"/>
      <c r="G9" s="31"/>
      <c r="H9" s="65"/>
      <c r="I9" s="67">
        <f t="shared" si="0"/>
        <v>0</v>
      </c>
      <c r="J9" s="67">
        <f t="shared" si="1"/>
        <v>0</v>
      </c>
      <c r="K9" s="67">
        <f t="shared" si="2"/>
        <v>0</v>
      </c>
    </row>
    <row r="10" spans="1:11" ht="83.25" customHeight="1">
      <c r="A10" s="27">
        <v>6</v>
      </c>
      <c r="B10" s="29" t="s">
        <v>60</v>
      </c>
      <c r="C10" s="29"/>
      <c r="D10" s="29" t="s">
        <v>11</v>
      </c>
      <c r="E10" s="22">
        <v>1</v>
      </c>
      <c r="F10" s="31"/>
      <c r="G10" s="31"/>
      <c r="H10" s="65"/>
      <c r="I10" s="67">
        <f t="shared" si="0"/>
        <v>0</v>
      </c>
      <c r="J10" s="67">
        <f t="shared" si="1"/>
        <v>0</v>
      </c>
      <c r="K10" s="67">
        <f t="shared" si="2"/>
        <v>0</v>
      </c>
    </row>
    <row r="11" spans="1:11" ht="19.5" customHeight="1">
      <c r="A11" s="86" t="s">
        <v>47</v>
      </c>
      <c r="B11" s="87"/>
      <c r="C11" s="87"/>
      <c r="D11" s="87"/>
      <c r="E11" s="87"/>
      <c r="F11" s="87"/>
      <c r="G11" s="87"/>
      <c r="H11" s="87"/>
      <c r="I11" s="88"/>
      <c r="J11" s="68">
        <f>SUM(J5:J10)</f>
        <v>0</v>
      </c>
      <c r="K11" s="68">
        <f>SUM(K5:K10)</f>
        <v>0</v>
      </c>
    </row>
    <row r="12" ht="12.75">
      <c r="E12" s="20"/>
    </row>
    <row r="13" spans="5:10" ht="12.75">
      <c r="E13" s="20"/>
      <c r="I13" s="19" t="s">
        <v>74</v>
      </c>
      <c r="J13" s="63">
        <f>K11-J11</f>
        <v>0</v>
      </c>
    </row>
    <row r="14" ht="12.75">
      <c r="E14" s="20"/>
    </row>
    <row r="15" spans="2:10" ht="25.5" customHeight="1">
      <c r="B15" s="80" t="s">
        <v>76</v>
      </c>
      <c r="C15" s="81"/>
      <c r="D15" s="81"/>
      <c r="E15" s="81"/>
      <c r="F15" s="81"/>
      <c r="G15" s="81"/>
      <c r="H15" s="81"/>
      <c r="I15" s="81"/>
      <c r="J15" s="81"/>
    </row>
    <row r="16" ht="12.75">
      <c r="E16" s="20"/>
    </row>
    <row r="17" ht="12.75">
      <c r="E17" s="20"/>
    </row>
    <row r="18" ht="12.75">
      <c r="E18" s="20"/>
    </row>
    <row r="19" ht="12.75">
      <c r="E19" s="20"/>
    </row>
    <row r="20" ht="12.75">
      <c r="E20" s="20"/>
    </row>
    <row r="21" ht="12.75">
      <c r="E21" s="20"/>
    </row>
    <row r="22" ht="12.75">
      <c r="E22" s="20"/>
    </row>
    <row r="23" ht="12.75">
      <c r="E23" s="20"/>
    </row>
    <row r="24" ht="12.75">
      <c r="E24" s="20"/>
    </row>
    <row r="25" ht="12.75">
      <c r="E25" s="20"/>
    </row>
    <row r="26" ht="12.75">
      <c r="E26" s="20"/>
    </row>
    <row r="27" ht="12.75">
      <c r="E27" s="20"/>
    </row>
    <row r="28" ht="12.75">
      <c r="E28" s="20"/>
    </row>
  </sheetData>
  <mergeCells count="2">
    <mergeCell ref="B15:J15"/>
    <mergeCell ref="A11:I1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21">
      <selection activeCell="A29" sqref="A29:I29"/>
    </sheetView>
  </sheetViews>
  <sheetFormatPr defaultColWidth="9.00390625" defaultRowHeight="12.75"/>
  <cols>
    <col min="1" max="1" width="5.75390625" style="2" customWidth="1"/>
    <col min="2" max="2" width="43.625" style="2" customWidth="1"/>
    <col min="3" max="3" width="18.375" style="2" customWidth="1"/>
    <col min="4" max="4" width="2.75390625" style="2" bestFit="1" customWidth="1"/>
    <col min="5" max="5" width="4.00390625" style="2" bestFit="1" customWidth="1"/>
    <col min="6" max="6" width="0" style="19" hidden="1" customWidth="1"/>
    <col min="7" max="7" width="11.875" style="19" customWidth="1"/>
    <col min="8" max="8" width="6.25390625" style="19" customWidth="1"/>
    <col min="9" max="9" width="11.625" style="19" customWidth="1"/>
    <col min="10" max="10" width="13.00390625" style="2" customWidth="1"/>
    <col min="11" max="11" width="13.25390625" style="2" customWidth="1"/>
    <col min="12" max="16384" width="9.125" style="2" customWidth="1"/>
  </cols>
  <sheetData>
    <row r="1" ht="12.75">
      <c r="J1" s="2" t="s">
        <v>70</v>
      </c>
    </row>
    <row r="2" spans="1:11" ht="15.75">
      <c r="A2" s="20"/>
      <c r="B2" s="3"/>
      <c r="C2" s="17" t="s">
        <v>22</v>
      </c>
      <c r="D2" s="3"/>
      <c r="E2" s="3"/>
      <c r="F2" s="21"/>
      <c r="G2" s="21"/>
      <c r="H2" s="21"/>
      <c r="I2" s="21"/>
      <c r="J2" s="3"/>
      <c r="K2" s="3"/>
    </row>
    <row r="4" spans="1:11" ht="69" customHeight="1">
      <c r="A4" s="22" t="s">
        <v>1</v>
      </c>
      <c r="B4" s="22" t="s">
        <v>2</v>
      </c>
      <c r="C4" s="23" t="s">
        <v>3</v>
      </c>
      <c r="D4" s="23" t="s">
        <v>23</v>
      </c>
      <c r="E4" s="22" t="s">
        <v>5</v>
      </c>
      <c r="F4" s="24" t="s">
        <v>24</v>
      </c>
      <c r="G4" s="25" t="s">
        <v>6</v>
      </c>
      <c r="H4" s="26" t="s">
        <v>25</v>
      </c>
      <c r="I4" s="25" t="s">
        <v>7</v>
      </c>
      <c r="J4" s="23" t="s">
        <v>8</v>
      </c>
      <c r="K4" s="23" t="s">
        <v>9</v>
      </c>
    </row>
    <row r="5" spans="1:11" ht="126.75" customHeight="1">
      <c r="A5" s="27">
        <v>1</v>
      </c>
      <c r="B5" s="28" t="s">
        <v>26</v>
      </c>
      <c r="C5" s="29"/>
      <c r="D5" s="29" t="s">
        <v>11</v>
      </c>
      <c r="E5" s="30">
        <v>50</v>
      </c>
      <c r="F5" s="31">
        <v>2360</v>
      </c>
      <c r="G5" s="66"/>
      <c r="H5" s="65"/>
      <c r="I5" s="67">
        <f>G5*H5+G5</f>
        <v>0</v>
      </c>
      <c r="J5" s="67">
        <f>G5*E5</f>
        <v>0</v>
      </c>
      <c r="K5" s="67">
        <f>J5*H5+J5</f>
        <v>0</v>
      </c>
    </row>
    <row r="6" spans="1:11" ht="158.25" customHeight="1">
      <c r="A6" s="27">
        <v>2</v>
      </c>
      <c r="B6" s="28" t="s">
        <v>27</v>
      </c>
      <c r="C6" s="29"/>
      <c r="D6" s="56" t="s">
        <v>30</v>
      </c>
      <c r="E6" s="30">
        <v>5</v>
      </c>
      <c r="F6" s="31">
        <v>1540</v>
      </c>
      <c r="G6" s="66"/>
      <c r="H6" s="65"/>
      <c r="I6" s="67">
        <f aca="true" t="shared" si="0" ref="I6:I24">G6*H6+G6</f>
        <v>0</v>
      </c>
      <c r="J6" s="67">
        <f aca="true" t="shared" si="1" ref="J6:J24">G6*E6</f>
        <v>0</v>
      </c>
      <c r="K6" s="67">
        <f aca="true" t="shared" si="2" ref="K6:K24">J6*H6+J6</f>
        <v>0</v>
      </c>
    </row>
    <row r="7" spans="1:11" ht="36.75" customHeight="1">
      <c r="A7" s="27">
        <v>3</v>
      </c>
      <c r="B7" s="28" t="s">
        <v>28</v>
      </c>
      <c r="C7" s="30"/>
      <c r="D7" s="57" t="s">
        <v>30</v>
      </c>
      <c r="E7" s="33">
        <v>1</v>
      </c>
      <c r="F7" s="31"/>
      <c r="G7" s="75"/>
      <c r="H7" s="65"/>
      <c r="I7" s="67">
        <f t="shared" si="0"/>
        <v>0</v>
      </c>
      <c r="J7" s="67">
        <f t="shared" si="1"/>
        <v>0</v>
      </c>
      <c r="K7" s="67">
        <f t="shared" si="2"/>
        <v>0</v>
      </c>
    </row>
    <row r="8" spans="1:11" ht="90" customHeight="1">
      <c r="A8" s="27">
        <v>4</v>
      </c>
      <c r="B8" s="28" t="s">
        <v>29</v>
      </c>
      <c r="C8" s="29"/>
      <c r="D8" s="29" t="s">
        <v>30</v>
      </c>
      <c r="E8" s="30">
        <v>3</v>
      </c>
      <c r="F8" s="31">
        <v>1130</v>
      </c>
      <c r="G8" s="66"/>
      <c r="H8" s="65"/>
      <c r="I8" s="67">
        <f t="shared" si="0"/>
        <v>0</v>
      </c>
      <c r="J8" s="67">
        <f t="shared" si="1"/>
        <v>0</v>
      </c>
      <c r="K8" s="67">
        <f t="shared" si="2"/>
        <v>0</v>
      </c>
    </row>
    <row r="9" spans="1:11" ht="125.25" customHeight="1">
      <c r="A9" s="27">
        <v>5</v>
      </c>
      <c r="B9" s="28" t="s">
        <v>31</v>
      </c>
      <c r="C9" s="29"/>
      <c r="D9" s="29" t="s">
        <v>30</v>
      </c>
      <c r="E9" s="30">
        <v>15</v>
      </c>
      <c r="F9" s="31">
        <v>1130</v>
      </c>
      <c r="G9" s="66"/>
      <c r="H9" s="65"/>
      <c r="I9" s="67">
        <f t="shared" si="0"/>
        <v>0</v>
      </c>
      <c r="J9" s="67">
        <f t="shared" si="1"/>
        <v>0</v>
      </c>
      <c r="K9" s="67">
        <f t="shared" si="2"/>
        <v>0</v>
      </c>
    </row>
    <row r="10" spans="1:11" ht="319.5" customHeight="1">
      <c r="A10" s="27">
        <v>6</v>
      </c>
      <c r="B10" s="28" t="s">
        <v>32</v>
      </c>
      <c r="C10" s="29"/>
      <c r="D10" s="29" t="s">
        <v>30</v>
      </c>
      <c r="E10" s="30">
        <v>12</v>
      </c>
      <c r="F10" s="31">
        <v>1240</v>
      </c>
      <c r="G10" s="66"/>
      <c r="H10" s="65"/>
      <c r="I10" s="67">
        <f t="shared" si="0"/>
        <v>0</v>
      </c>
      <c r="J10" s="67">
        <f t="shared" si="1"/>
        <v>0</v>
      </c>
      <c r="K10" s="67">
        <f t="shared" si="2"/>
        <v>0</v>
      </c>
    </row>
    <row r="11" spans="1:11" ht="165" customHeight="1">
      <c r="A11" s="27">
        <v>7</v>
      </c>
      <c r="B11" s="28" t="s">
        <v>33</v>
      </c>
      <c r="C11" s="29"/>
      <c r="D11" s="29" t="s">
        <v>30</v>
      </c>
      <c r="E11" s="30">
        <v>50</v>
      </c>
      <c r="F11" s="31">
        <v>2360</v>
      </c>
      <c r="G11" s="66"/>
      <c r="H11" s="65"/>
      <c r="I11" s="67">
        <f t="shared" si="0"/>
        <v>0</v>
      </c>
      <c r="J11" s="67">
        <f t="shared" si="1"/>
        <v>0</v>
      </c>
      <c r="K11" s="67">
        <f t="shared" si="2"/>
        <v>0</v>
      </c>
    </row>
    <row r="12" spans="1:11" ht="67.5" customHeight="1">
      <c r="A12" s="27">
        <v>8</v>
      </c>
      <c r="B12" s="28" t="s">
        <v>34</v>
      </c>
      <c r="C12" s="29"/>
      <c r="D12" s="29" t="s">
        <v>30</v>
      </c>
      <c r="E12" s="30">
        <v>5</v>
      </c>
      <c r="F12" s="31">
        <v>1130</v>
      </c>
      <c r="G12" s="66"/>
      <c r="H12" s="65"/>
      <c r="I12" s="67">
        <f t="shared" si="0"/>
        <v>0</v>
      </c>
      <c r="J12" s="67">
        <f t="shared" si="1"/>
        <v>0</v>
      </c>
      <c r="K12" s="67">
        <f t="shared" si="2"/>
        <v>0</v>
      </c>
    </row>
    <row r="13" spans="1:11" ht="273" customHeight="1">
      <c r="A13" s="27">
        <v>9</v>
      </c>
      <c r="B13" s="28" t="s">
        <v>35</v>
      </c>
      <c r="C13" s="29"/>
      <c r="D13" s="56" t="s">
        <v>11</v>
      </c>
      <c r="E13" s="30">
        <v>8</v>
      </c>
      <c r="F13" s="31">
        <v>830</v>
      </c>
      <c r="G13" s="66"/>
      <c r="H13" s="65"/>
      <c r="I13" s="67">
        <f t="shared" si="0"/>
        <v>0</v>
      </c>
      <c r="J13" s="67">
        <f t="shared" si="1"/>
        <v>0</v>
      </c>
      <c r="K13" s="67">
        <f t="shared" si="2"/>
        <v>0</v>
      </c>
    </row>
    <row r="14" spans="1:11" ht="77.25" customHeight="1">
      <c r="A14" s="27">
        <v>10</v>
      </c>
      <c r="B14" s="28" t="s">
        <v>36</v>
      </c>
      <c r="C14" s="29"/>
      <c r="D14" s="56" t="s">
        <v>11</v>
      </c>
      <c r="E14" s="30">
        <v>10</v>
      </c>
      <c r="F14" s="31">
        <v>670</v>
      </c>
      <c r="G14" s="66"/>
      <c r="H14" s="65"/>
      <c r="I14" s="67">
        <f t="shared" si="0"/>
        <v>0</v>
      </c>
      <c r="J14" s="67">
        <f t="shared" si="1"/>
        <v>0</v>
      </c>
      <c r="K14" s="67">
        <f t="shared" si="2"/>
        <v>0</v>
      </c>
    </row>
    <row r="15" spans="1:11" ht="74.25" customHeight="1">
      <c r="A15" s="27">
        <v>11</v>
      </c>
      <c r="B15" s="28" t="s">
        <v>37</v>
      </c>
      <c r="C15" s="29"/>
      <c r="D15" s="56" t="s">
        <v>30</v>
      </c>
      <c r="E15" s="57">
        <v>15</v>
      </c>
      <c r="F15" s="31">
        <v>670</v>
      </c>
      <c r="G15" s="66"/>
      <c r="H15" s="65"/>
      <c r="I15" s="67">
        <f t="shared" si="0"/>
        <v>0</v>
      </c>
      <c r="J15" s="67">
        <f t="shared" si="1"/>
        <v>0</v>
      </c>
      <c r="K15" s="67">
        <f t="shared" si="2"/>
        <v>0</v>
      </c>
    </row>
    <row r="16" spans="1:11" ht="137.25" customHeight="1">
      <c r="A16" s="27">
        <v>12</v>
      </c>
      <c r="B16" s="28" t="s">
        <v>38</v>
      </c>
      <c r="C16" s="29"/>
      <c r="D16" s="29" t="s">
        <v>30</v>
      </c>
      <c r="E16" s="30">
        <v>1</v>
      </c>
      <c r="F16" s="31">
        <v>570</v>
      </c>
      <c r="G16" s="66"/>
      <c r="H16" s="65"/>
      <c r="I16" s="67">
        <f t="shared" si="0"/>
        <v>0</v>
      </c>
      <c r="J16" s="67">
        <f t="shared" si="1"/>
        <v>0</v>
      </c>
      <c r="K16" s="67">
        <f t="shared" si="2"/>
        <v>0</v>
      </c>
    </row>
    <row r="17" spans="1:11" ht="171.75" customHeight="1">
      <c r="A17" s="27">
        <v>13</v>
      </c>
      <c r="B17" s="28" t="s">
        <v>39</v>
      </c>
      <c r="C17" s="29"/>
      <c r="D17" s="56" t="s">
        <v>30</v>
      </c>
      <c r="E17" s="30">
        <v>1</v>
      </c>
      <c r="F17" s="31">
        <v>470</v>
      </c>
      <c r="G17" s="66"/>
      <c r="H17" s="65"/>
      <c r="I17" s="67">
        <f t="shared" si="0"/>
        <v>0</v>
      </c>
      <c r="J17" s="67">
        <f t="shared" si="1"/>
        <v>0</v>
      </c>
      <c r="K17" s="67">
        <f t="shared" si="2"/>
        <v>0</v>
      </c>
    </row>
    <row r="18" spans="1:11" ht="145.5" customHeight="1">
      <c r="A18" s="27">
        <v>14</v>
      </c>
      <c r="B18" s="35" t="s">
        <v>40</v>
      </c>
      <c r="C18" s="36"/>
      <c r="D18" s="58" t="s">
        <v>30</v>
      </c>
      <c r="E18" s="37">
        <v>2</v>
      </c>
      <c r="F18" s="38"/>
      <c r="G18" s="72"/>
      <c r="H18" s="69"/>
      <c r="I18" s="67">
        <f t="shared" si="0"/>
        <v>0</v>
      </c>
      <c r="J18" s="67">
        <f t="shared" si="1"/>
        <v>0</v>
      </c>
      <c r="K18" s="67">
        <f t="shared" si="2"/>
        <v>0</v>
      </c>
    </row>
    <row r="19" spans="1:11" s="18" customFormat="1" ht="130.5" customHeight="1">
      <c r="A19" s="89">
        <v>15</v>
      </c>
      <c r="B19" s="43" t="s">
        <v>41</v>
      </c>
      <c r="C19" s="44"/>
      <c r="D19" s="44"/>
      <c r="E19" s="45"/>
      <c r="F19" s="46">
        <v>715</v>
      </c>
      <c r="G19" s="73"/>
      <c r="H19" s="70"/>
      <c r="I19" s="67">
        <f t="shared" si="0"/>
        <v>0</v>
      </c>
      <c r="J19" s="67">
        <f t="shared" si="1"/>
        <v>0</v>
      </c>
      <c r="K19" s="67">
        <f t="shared" si="2"/>
        <v>0</v>
      </c>
    </row>
    <row r="20" spans="1:11" ht="39" customHeight="1">
      <c r="A20" s="90"/>
      <c r="B20" s="47" t="s">
        <v>42</v>
      </c>
      <c r="C20" s="44"/>
      <c r="D20" s="44" t="s">
        <v>30</v>
      </c>
      <c r="E20" s="45">
        <v>3</v>
      </c>
      <c r="F20" s="46"/>
      <c r="G20" s="73"/>
      <c r="H20" s="70"/>
      <c r="I20" s="67">
        <f t="shared" si="0"/>
        <v>0</v>
      </c>
      <c r="J20" s="67">
        <f t="shared" si="1"/>
        <v>0</v>
      </c>
      <c r="K20" s="67">
        <f t="shared" si="2"/>
        <v>0</v>
      </c>
    </row>
    <row r="21" spans="1:11" s="18" customFormat="1" ht="44.25" customHeight="1">
      <c r="A21" s="91"/>
      <c r="B21" s="47" t="s">
        <v>43</v>
      </c>
      <c r="C21" s="44"/>
      <c r="D21" s="44" t="s">
        <v>30</v>
      </c>
      <c r="E21" s="45">
        <v>2</v>
      </c>
      <c r="F21" s="46"/>
      <c r="G21" s="73"/>
      <c r="H21" s="70"/>
      <c r="I21" s="67">
        <f t="shared" si="0"/>
        <v>0</v>
      </c>
      <c r="J21" s="67">
        <f t="shared" si="1"/>
        <v>0</v>
      </c>
      <c r="K21" s="67">
        <f t="shared" si="2"/>
        <v>0</v>
      </c>
    </row>
    <row r="22" spans="1:11" ht="176.25" customHeight="1">
      <c r="A22" s="27">
        <v>16</v>
      </c>
      <c r="B22" s="39" t="s">
        <v>44</v>
      </c>
      <c r="C22" s="40"/>
      <c r="D22" s="40" t="s">
        <v>30</v>
      </c>
      <c r="E22" s="41">
        <v>2</v>
      </c>
      <c r="F22" s="42"/>
      <c r="G22" s="74"/>
      <c r="H22" s="71"/>
      <c r="I22" s="67">
        <f t="shared" si="0"/>
        <v>0</v>
      </c>
      <c r="J22" s="67">
        <f t="shared" si="1"/>
        <v>0</v>
      </c>
      <c r="K22" s="67">
        <f t="shared" si="2"/>
        <v>0</v>
      </c>
    </row>
    <row r="23" spans="1:11" ht="180" customHeight="1">
      <c r="A23" s="27">
        <v>17</v>
      </c>
      <c r="B23" s="34" t="s">
        <v>45</v>
      </c>
      <c r="C23" s="29"/>
      <c r="D23" s="29" t="s">
        <v>30</v>
      </c>
      <c r="E23" s="30">
        <v>1</v>
      </c>
      <c r="F23" s="31"/>
      <c r="G23" s="66"/>
      <c r="H23" s="65"/>
      <c r="I23" s="67">
        <f t="shared" si="0"/>
        <v>0</v>
      </c>
      <c r="J23" s="67">
        <f t="shared" si="1"/>
        <v>0</v>
      </c>
      <c r="K23" s="67">
        <f t="shared" si="2"/>
        <v>0</v>
      </c>
    </row>
    <row r="24" spans="1:11" ht="40.5" customHeight="1">
      <c r="A24" s="27">
        <v>18</v>
      </c>
      <c r="B24" s="34" t="s">
        <v>46</v>
      </c>
      <c r="C24" s="29"/>
      <c r="D24" s="29" t="s">
        <v>30</v>
      </c>
      <c r="E24" s="30">
        <v>1</v>
      </c>
      <c r="F24" s="31"/>
      <c r="G24" s="66"/>
      <c r="H24" s="65"/>
      <c r="I24" s="67">
        <f t="shared" si="0"/>
        <v>0</v>
      </c>
      <c r="J24" s="67">
        <f t="shared" si="1"/>
        <v>0</v>
      </c>
      <c r="K24" s="67">
        <f t="shared" si="2"/>
        <v>0</v>
      </c>
    </row>
    <row r="25" spans="1:11" ht="19.5" customHeight="1">
      <c r="A25" s="86" t="s">
        <v>47</v>
      </c>
      <c r="B25" s="87"/>
      <c r="C25" s="87"/>
      <c r="D25" s="87"/>
      <c r="E25" s="87"/>
      <c r="F25" s="87"/>
      <c r="G25" s="87"/>
      <c r="H25" s="87"/>
      <c r="I25" s="88"/>
      <c r="J25" s="76">
        <f>SUM(J5:J24)</f>
        <v>0</v>
      </c>
      <c r="K25" s="76">
        <f>SUM(K5:K24)</f>
        <v>0</v>
      </c>
    </row>
    <row r="26" spans="10:11" ht="12.75">
      <c r="J26" s="62"/>
      <c r="K26" s="62"/>
    </row>
    <row r="27" spans="2:11" ht="12.75">
      <c r="B27" s="1" t="s">
        <v>49</v>
      </c>
      <c r="I27" s="19" t="s">
        <v>74</v>
      </c>
      <c r="J27" s="63">
        <f>K25-J25</f>
        <v>0</v>
      </c>
      <c r="K27" s="62"/>
    </row>
    <row r="28" spans="10:11" ht="12.75">
      <c r="J28" s="62"/>
      <c r="K28" s="62"/>
    </row>
    <row r="29" spans="1:9" ht="28.5" customHeight="1">
      <c r="A29" s="80" t="s">
        <v>76</v>
      </c>
      <c r="B29" s="81"/>
      <c r="C29" s="81"/>
      <c r="D29" s="81"/>
      <c r="E29" s="81"/>
      <c r="F29" s="81"/>
      <c r="G29" s="81"/>
      <c r="H29" s="81"/>
      <c r="I29" s="81"/>
    </row>
    <row r="41" ht="12.75">
      <c r="B41" s="2" t="s">
        <v>48</v>
      </c>
    </row>
  </sheetData>
  <mergeCells count="3">
    <mergeCell ref="A19:A21"/>
    <mergeCell ref="A29:I29"/>
    <mergeCell ref="A25:I25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B12" sqref="B12:J12"/>
    </sheetView>
  </sheetViews>
  <sheetFormatPr defaultColWidth="9.00390625" defaultRowHeight="12.75"/>
  <cols>
    <col min="1" max="1" width="5.00390625" style="2" customWidth="1"/>
    <col min="2" max="2" width="48.375" style="2" customWidth="1"/>
    <col min="3" max="3" width="16.625" style="2" customWidth="1"/>
    <col min="4" max="4" width="5.125" style="2" customWidth="1"/>
    <col min="5" max="5" width="4.00390625" style="2" bestFit="1" customWidth="1"/>
    <col min="6" max="6" width="10.375" style="2" customWidth="1"/>
    <col min="7" max="7" width="5.875" style="2" customWidth="1"/>
    <col min="8" max="9" width="11.25390625" style="2" customWidth="1"/>
    <col min="10" max="10" width="12.875" style="2" customWidth="1"/>
    <col min="11" max="16384" width="9.125" style="2" customWidth="1"/>
  </cols>
  <sheetData>
    <row r="1" ht="12.75">
      <c r="I1" s="2" t="s">
        <v>71</v>
      </c>
    </row>
    <row r="2" spans="1:11" ht="15.75">
      <c r="A2" s="3"/>
      <c r="B2" s="3"/>
      <c r="C2" s="17" t="s">
        <v>67</v>
      </c>
      <c r="D2" s="3"/>
      <c r="E2" s="3"/>
      <c r="F2" s="3"/>
      <c r="G2" s="3"/>
      <c r="H2" s="3"/>
      <c r="I2" s="3"/>
      <c r="J2" s="3"/>
      <c r="K2" s="3"/>
    </row>
    <row r="4" spans="1:11" ht="54" customHeight="1">
      <c r="A4" s="22" t="s">
        <v>1</v>
      </c>
      <c r="B4" s="22" t="s">
        <v>2</v>
      </c>
      <c r="C4" s="23" t="s">
        <v>3</v>
      </c>
      <c r="D4" s="22" t="s">
        <v>61</v>
      </c>
      <c r="E4" s="22" t="s">
        <v>5</v>
      </c>
      <c r="F4" s="22" t="s">
        <v>62</v>
      </c>
      <c r="G4" s="22" t="s">
        <v>25</v>
      </c>
      <c r="H4" s="22" t="s">
        <v>7</v>
      </c>
      <c r="I4" s="51" t="s">
        <v>8</v>
      </c>
      <c r="J4" s="23" t="s">
        <v>63</v>
      </c>
      <c r="K4" s="52"/>
    </row>
    <row r="5" spans="1:11" ht="44.25" customHeight="1">
      <c r="A5" s="32">
        <v>1</v>
      </c>
      <c r="B5" s="53" t="s">
        <v>64</v>
      </c>
      <c r="C5" s="32"/>
      <c r="D5" s="32" t="s">
        <v>30</v>
      </c>
      <c r="E5" s="32">
        <v>90</v>
      </c>
      <c r="F5" s="32"/>
      <c r="G5" s="77"/>
      <c r="H5" s="67">
        <f>F5*G5+F5</f>
        <v>0</v>
      </c>
      <c r="I5" s="78">
        <f>F5*E5</f>
        <v>0</v>
      </c>
      <c r="J5" s="67">
        <f>I5*G5+I5</f>
        <v>0</v>
      </c>
      <c r="K5" s="52"/>
    </row>
    <row r="6" spans="1:11" ht="45.75" customHeight="1">
      <c r="A6" s="32">
        <v>2</v>
      </c>
      <c r="B6" s="53" t="s">
        <v>65</v>
      </c>
      <c r="C6" s="32"/>
      <c r="D6" s="54" t="s">
        <v>30</v>
      </c>
      <c r="E6" s="54">
        <v>50</v>
      </c>
      <c r="F6" s="32"/>
      <c r="G6" s="77"/>
      <c r="H6" s="67">
        <f>F6*G6+F6</f>
        <v>0</v>
      </c>
      <c r="I6" s="78">
        <f>F6*E6</f>
        <v>0</v>
      </c>
      <c r="J6" s="67">
        <f>I6*G6+I6</f>
        <v>0</v>
      </c>
      <c r="K6" s="52"/>
    </row>
    <row r="7" spans="1:11" ht="75" customHeight="1">
      <c r="A7" s="32"/>
      <c r="B7" s="53" t="s">
        <v>66</v>
      </c>
      <c r="C7" s="32"/>
      <c r="D7" s="54" t="s">
        <v>30</v>
      </c>
      <c r="E7" s="54">
        <v>15</v>
      </c>
      <c r="F7" s="32"/>
      <c r="G7" s="77"/>
      <c r="H7" s="67">
        <f>F7*G7+F7</f>
        <v>0</v>
      </c>
      <c r="I7" s="78">
        <f>F7*E7</f>
        <v>0</v>
      </c>
      <c r="J7" s="67">
        <f>I7*G7+I7</f>
        <v>0</v>
      </c>
      <c r="K7" s="52"/>
    </row>
    <row r="8" spans="1:11" ht="12.75">
      <c r="A8" s="32"/>
      <c r="B8" s="92" t="s">
        <v>17</v>
      </c>
      <c r="C8" s="83"/>
      <c r="D8" s="83"/>
      <c r="E8" s="83"/>
      <c r="F8" s="83"/>
      <c r="G8" s="83"/>
      <c r="H8" s="84"/>
      <c r="I8" s="79">
        <f>SUM(I5:I7)</f>
        <v>0</v>
      </c>
      <c r="J8" s="79">
        <f>SUM(J5:J7)</f>
        <v>0</v>
      </c>
      <c r="K8" s="52"/>
    </row>
    <row r="9" spans="9:10" ht="12.75">
      <c r="I9" s="62"/>
      <c r="J9" s="62"/>
    </row>
    <row r="10" spans="8:10" ht="12.75">
      <c r="H10" s="2" t="s">
        <v>74</v>
      </c>
      <c r="I10" s="63">
        <f>J8-I8</f>
        <v>0</v>
      </c>
      <c r="J10" s="62"/>
    </row>
    <row r="11" spans="9:10" ht="12.75">
      <c r="I11" s="62"/>
      <c r="J11" s="62"/>
    </row>
    <row r="12" spans="2:10" ht="24.75" customHeight="1">
      <c r="B12" s="80" t="s">
        <v>75</v>
      </c>
      <c r="C12" s="81"/>
      <c r="D12" s="81"/>
      <c r="E12" s="81"/>
      <c r="F12" s="81"/>
      <c r="G12" s="81"/>
      <c r="H12" s="81"/>
      <c r="I12" s="81"/>
      <c r="J12" s="81"/>
    </row>
  </sheetData>
  <mergeCells count="2">
    <mergeCell ref="B12:J12"/>
    <mergeCell ref="B8:H8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agnieszka.ciolczyk</cp:lastModifiedBy>
  <cp:lastPrinted>2016-03-16T11:30:32Z</cp:lastPrinted>
  <dcterms:created xsi:type="dcterms:W3CDTF">1997-02-26T13:46:56Z</dcterms:created>
  <dcterms:modified xsi:type="dcterms:W3CDTF">2016-03-17T12:22:37Z</dcterms:modified>
  <cp:category/>
  <cp:version/>
  <cp:contentType/>
  <cp:contentStatus/>
</cp:coreProperties>
</file>