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38" activeTab="1"/>
  </bookViews>
  <sheets>
    <sheet name="1testy " sheetId="1" r:id="rId1"/>
    <sheet name="2opakowania" sheetId="2" r:id="rId2"/>
    <sheet name="3etykiety" sheetId="3" r:id="rId3"/>
    <sheet name="4dokumentacja" sheetId="4" r:id="rId4"/>
    <sheet name="5szczotki" sheetId="5" r:id="rId5"/>
    <sheet name="6STERYL. PLAZMOWA" sheetId="6" r:id="rId6"/>
    <sheet name="7środki czyst-dezynf" sheetId="7" r:id="rId7"/>
  </sheets>
  <definedNames/>
  <calcPr fullCalcOnLoad="1"/>
</workbook>
</file>

<file path=xl/sharedStrings.xml><?xml version="1.0" encoding="utf-8"?>
<sst xmlns="http://schemas.openxmlformats.org/spreadsheetml/2006/main" count="390" uniqueCount="150">
  <si>
    <t>PAKIET 1 - TESTY DO STERYLIZACJI I MYJNI DEZYNFEKTORA</t>
  </si>
  <si>
    <t>CPV: 33140000-3</t>
  </si>
  <si>
    <t>Lp.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</si>
  <si>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</si>
  <si>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</si>
  <si>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</si>
  <si>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</si>
  <si>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</si>
  <si>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</si>
  <si>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</si>
  <si>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</si>
  <si>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</si>
  <si>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</si>
  <si>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</si>
  <si>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</si>
  <si>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</si>
  <si>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</si>
  <si>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</si>
  <si>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</si>
  <si>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</si>
  <si>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9.</t>
  </si>
  <si>
    <t>RAZEM</t>
  </si>
  <si>
    <t>10.</t>
  </si>
  <si>
    <t>PAKIET 2 - OPAKOWANIA DO STERYLIZACJI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</si>
  <si>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</si>
  <si>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</si>
  <si>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</si>
  <si>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zielony 750mm x 750mm a 250 szt.</t>
  </si>
  <si>
    <t>Papier sterylizacyjny zielony 900mm x 900mm a 250 szt.</t>
  </si>
  <si>
    <t>Papier sterylizacyjny zielony 1000mm x 1000mm a 250 szt.</t>
  </si>
  <si>
    <t>Taśmy neutralne do zamykania pakietów 19mm x 50m</t>
  </si>
  <si>
    <t>11.</t>
  </si>
  <si>
    <t>Rękaw papierowo- foliowy 100mm x 200m</t>
  </si>
  <si>
    <t>12.</t>
  </si>
  <si>
    <t>13.</t>
  </si>
  <si>
    <t>Rękaw papierowo- foliowy 150mm x 200m</t>
  </si>
  <si>
    <t>14.</t>
  </si>
  <si>
    <t>15.</t>
  </si>
  <si>
    <t>Rękaw papierowo- foliowy 250mm x 200m</t>
  </si>
  <si>
    <t>16.</t>
  </si>
  <si>
    <t>Rękaw papierowo- foliowy 300mm x 200m</t>
  </si>
  <si>
    <t>17.</t>
  </si>
  <si>
    <t>Włóknina sterylizacyjna niebieska 1000mmx1000mm a 250 szt</t>
  </si>
  <si>
    <t>CPV: 33190000-8</t>
  </si>
  <si>
    <t>Nazwa handlowa, kod katalogowy, producent -podać</t>
  </si>
  <si>
    <t>Rolka</t>
  </si>
  <si>
    <t>Rolka tuszująca do metkownicy BLITZ</t>
  </si>
  <si>
    <t>Taśma barwiąca czarna do drukarek w myjniach - dezynf. Beli Med.</t>
  </si>
  <si>
    <t>szt.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</si>
  <si>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</si>
  <si>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</si>
  <si>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 xml:space="preserve">Kasety do sterylizatora STERRAD 100S- sterylizacja plazmowa a 5szt. 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</si>
  <si>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</si>
  <si>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</si>
  <si>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</si>
  <si>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</si>
  <si>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PAKIET 6 - TESTY I OPAKOWANIA DO STERYLIZACJI PLAZMOWEJ</t>
  </si>
  <si>
    <t>J.m.</t>
  </si>
  <si>
    <t>Akcelerator do długich kanałów a 20 szt.</t>
  </si>
  <si>
    <t>18.</t>
  </si>
  <si>
    <t>19.</t>
  </si>
  <si>
    <t>20.</t>
  </si>
  <si>
    <t>CPV 39830000-9</t>
  </si>
  <si>
    <t>Środki czyszczące</t>
  </si>
  <si>
    <t>Jedn. miary</t>
  </si>
  <si>
    <t>Stawka Vat %</t>
  </si>
  <si>
    <t>Razem</t>
  </si>
  <si>
    <t>Materiały medyczne</t>
  </si>
  <si>
    <t>33140000-3</t>
  </si>
  <si>
    <t>33190000-8</t>
  </si>
  <si>
    <t>Różne urządzenia i produkty medyczne</t>
  </si>
  <si>
    <t>CPV:</t>
  </si>
  <si>
    <t>CPV: 33198000-4</t>
  </si>
  <si>
    <t>Szpitalne wyroby papierowe</t>
  </si>
  <si>
    <t>ilość</t>
  </si>
  <si>
    <t xml:space="preserve">Taśmy kontrolne z indykatorem do sterylizacji parą wodną 19mmx50m </t>
  </si>
  <si>
    <t xml:space="preserve">Koperty dokumentacyjne przystosowane do etykiet i wskaźników  </t>
  </si>
  <si>
    <t>Rękaw papierowo- foliowy z fałdą  380mm ( +/- 20mm) x 80mm x 100m</t>
  </si>
  <si>
    <t xml:space="preserve">Rękaw papierowo- foliowy 120mm ( +/- 10mm) x 200m </t>
  </si>
  <si>
    <t>Rękaw papierowo- foliowy 200mm ( +/-10mm) x 200m</t>
  </si>
  <si>
    <t>OPIS WYMAGAŃ</t>
  </si>
  <si>
    <t>CPV: 33190000-8 różne urządzenia i produkty medyczne</t>
  </si>
  <si>
    <t>24950000-8 specjalistyczne produkty chemiczne</t>
  </si>
  <si>
    <t>załącznik 3.4 do siwz</t>
  </si>
  <si>
    <t>załącznik 3.3 do siwz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</si>
  <si>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</si>
  <si>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</si>
  <si>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Lp</t>
  </si>
  <si>
    <t>Arkusze kontroli szczelności zgrzewu do codziennej walidacji zgrzewarek oraz kontroli jakości zgrzewu, bez folii. Zgodny z normą PN EN ISO 11607-2-2006 *lub równoważną a 250szt.</t>
  </si>
  <si>
    <t>1.  Rękawy do sterylizacji plazmowej z testem procesu o konstrukcji i wykonaniu zgodnym z EN 868-3-5 / ISO11607-1-2 *lub równoważna</t>
  </si>
  <si>
    <t>Nietoksyczny wskaźnik wieloparametrowy do kontroli sterylizacji formaldehydem a 100 szt. zgodny z PN ISO 11140-4 Klasa IV *lub równoważny</t>
  </si>
  <si>
    <t xml:space="preserve">Płynny koncentrat do maszynowego mycia utensyliów szpitalnych: niskopieniący, alkaliczny, dopuszczony do stosowania w myjniach - dezynfektorach Getinge 600, o poj. 5l. 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</si>
  <si>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</si>
  <si>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t>vartość podatku vat</t>
  </si>
  <si>
    <t>wartość podatku vat</t>
  </si>
  <si>
    <t>wartosć podatku vat</t>
  </si>
  <si>
    <t>załącznik 3.2 do siwz</t>
  </si>
  <si>
    <t>PAKIET NR 4  -  DOKUMENTACJA KONTROLI STERYLIZACJI</t>
  </si>
  <si>
    <t>załącznik 3.5 do siwz</t>
  </si>
  <si>
    <t>Markery do opisywania pakietów papierowo - foliowych, nietoksyczny atrament odporny na warunki sterylizacji, kolor czarny</t>
  </si>
  <si>
    <t>Testy do dezynfekcji termicznej  o parametrach 90 °C- 5 min. w myjni dezynfektorze a 100szt.</t>
  </si>
  <si>
    <t>* okres przydatności min. 12 miesięcy od dnia dostawy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</si>
  <si>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</si>
  <si>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</si>
  <si>
    <t>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równoważną. Kompatybilny z inkubatorem Smart- Well . Okres ważności testów musi być co najmniej 12 miesięczny. Pakowane po 100 lub 200szt.</t>
  </si>
  <si>
    <t xml:space="preserve">PAKIET NR 7 - ŚRODKI CZYSTOŚCIOWO- DEZYNFEKUJĄCE </t>
  </si>
  <si>
    <t>Taśma barwiąca czarna do drukarki model CBM-910, kompatybilna z inkubatorem Smart Well</t>
  </si>
  <si>
    <r>
      <t xml:space="preserve">Wymagania i opis techniczny: Papier sterylizacyjny I generacji, gramatura nominalna 60g/m, zgodność z normą PN EN 868-2  *lub równoważną 
- Rękawy papierowo - foliowe z testem do sterylizacji parowej i fomaldehydowej; papier o gramaturze 70g/m PN EN 868-3 *lub równoważna, zgodność z normą PN EN 868-3*lub równoważną, folia co najmniej pięcio - warstwowa PN EN 868-5 *lub równoważna;  nie licząc warstwy kleju, zgodność z normami EN ISO 11607-1 *lub równoważną oraz ISO 11607-2 *lub równoważną; oznaczenie kierunku otwierania, LOT, nazwa producenta* </t>
    </r>
    <r>
      <rPr>
        <i/>
        <sz val="8"/>
        <rFont val="Arial"/>
        <family val="2"/>
      </rPr>
      <t>lub nazwa handlowa</t>
    </r>
    <r>
      <rPr>
        <sz val="8"/>
        <rFont val="Arial"/>
        <family val="2"/>
      </rPr>
      <t xml:space="preserve">, napisy w języku polskim, wszystkie napisy i testy umieszczane  poza przestrzenią pakowania
-Ad 18 Włóknina sterylizacyjna - gramatura nominalna 59-60 gr./m2 - III generacja, celuloza wiazana powierzchniowo, wzmocniona włóknem syntetycznym.Włoknina sterylizacyjna zgodność z normą PN EN 868-2 *lub równoważną.                                                                                                                                                                                                                                                               Ad.20- zgodne z normą PN EN 868-2 lub równoważna      
</t>
    </r>
  </si>
  <si>
    <t>op.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</si>
  <si>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15mm (+/- 2mm)
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</si>
  <si>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5mm (+/- 1mm)
</t>
  </si>
  <si>
    <t xml:space="preserve">szczotka do czyszczenia diatermi z wyjmowanym płotkiem ze stali nierdzewnej,                                                                                                                                                                                              - wymiary uchwytu ok. 90mm x 55mm (+/-10mm)                                                                - wysokość metalowych drucików szczotki  10mm (+/-5mm)  a 2szt. </t>
  </si>
  <si>
    <t>39224200-0 Szczotki</t>
  </si>
  <si>
    <t>33140000-3 materiały medyczne</t>
  </si>
  <si>
    <t>PAKIET 3 -  ETYKIETY,  ROLKA TUSZUJĄCA</t>
  </si>
  <si>
    <t>Segregator 3-ringowy A5 z indeksem + 11 kolorowych kartek z naklejkami gładkimi,paski do znakowania narzędzi na arkuszu A5</t>
  </si>
  <si>
    <t>załącznik 3.7 do siwz</t>
  </si>
  <si>
    <r>
      <t>Etykiety podwójne- przylepne ze wskaźnikiem procesu sterylizacji parowej z pięcioma *</t>
    </r>
    <r>
      <rPr>
        <i/>
        <sz val="10"/>
        <rFont val="Arial"/>
        <family val="2"/>
      </rPr>
      <t>lub sześcioma</t>
    </r>
    <r>
      <rPr>
        <sz val="10"/>
        <rFont val="Arial"/>
        <family val="2"/>
      </rPr>
      <t xml:space="preserve"> miejscami informacyjnymi- nadruk poprzecznie do kierunku rozwijania taśmy; opakowania a 500 szt. lub mniejsze z odpowiednim przeliczeniem ilości opakowań</t>
    </r>
  </si>
  <si>
    <t>W przypadku oferowania produktów o wielkości opakowań dopuszczonych przez zamawiającego  z odpowiednim przeliczeniem ilości opakowań, przeliczenia należy dokonać do pełnego opakowania w górę. Wówczas należy podać wielkość oferowanego opakowania  i dokonać zmiany ilości.</t>
  </si>
  <si>
    <t xml:space="preserve">W przypadku oferowania produktów o wielkości opakowań dopuszczonych przez zamawiającego w siwz należy odpowiednio przeliczyć ilości opakowań, przeliczenia należy dokonać do pełnego opakowania w górę. Wykonawca winien podać wielkośc oferowanego opakowania.
</t>
  </si>
  <si>
    <t>Rolka offsetowa do drukarki 57mm x 38mm do drukarek Myjnia Beli Med. WD 230</t>
  </si>
  <si>
    <t>PAKIET NR 5 - SZCZOTKI/ CZYŚCIKI  DO CZYSZCZENIA NARZĘDZI  I SPRZĘTU MEDYCZNEGO, SEGREGATOR</t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</si>
  <si>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</si>
  <si>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 tj.25op.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</si>
  <si>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 tj.80 op.</t>
    </r>
  </si>
  <si>
    <r>
      <t xml:space="preserve">Papier sterylizacyjny biały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>. w ilości 22op. lub 125 szt. z odpowiednim przeliczeniem ilości z zaokrągleniem do pełnych opakowań w górę tj.18op.</t>
    </r>
  </si>
  <si>
    <r>
      <t xml:space="preserve">Rękaw włókninowo-foliowy </t>
    </r>
    <r>
      <rPr>
        <b/>
        <sz val="10"/>
        <rFont val="Arial"/>
        <family val="2"/>
      </rPr>
      <t>200mm x100m</t>
    </r>
    <r>
      <rPr>
        <sz val="10"/>
        <rFont val="Arial"/>
        <family val="2"/>
      </rPr>
      <t xml:space="preserve"> *</t>
    </r>
    <r>
      <rPr>
        <i/>
        <sz val="10"/>
        <rFont val="Arial"/>
        <family val="2"/>
      </rPr>
      <t>zamawiajacy dopuszcza rękaw w rozmiarze 210mm x 70 mb; wówczas należy podać oferowaną długość i dokonać przeliczenia ilości z zaokrągleniem do pełnego opakowania w górę tj 3 op.</t>
    </r>
  </si>
  <si>
    <r>
      <t xml:space="preserve">Rękaw do pakowania:                                                                             </t>
    </r>
    <r>
      <rPr>
        <b/>
        <sz val="10"/>
        <rFont val="Arial"/>
        <family val="2"/>
      </rPr>
      <t>włókninowo-foliowy 420mm x100m</t>
    </r>
    <r>
      <rPr>
        <sz val="10"/>
        <rFont val="Arial"/>
        <family val="2"/>
      </rPr>
      <t xml:space="preserve">* </t>
    </r>
    <r>
      <rPr>
        <i/>
        <sz val="10"/>
        <rFont val="Arial"/>
        <family val="2"/>
      </rPr>
      <t xml:space="preserve">zamawiajacy dopuszcza rękaw w rozmiarze 420mm x 70 mb; </t>
    </r>
    <r>
      <rPr>
        <b/>
        <sz val="10"/>
        <rFont val="Arial"/>
        <family val="2"/>
      </rPr>
      <t xml:space="preserve">lub </t>
    </r>
    <r>
      <rPr>
        <b/>
        <i/>
        <sz val="10"/>
        <rFont val="Arial"/>
        <family val="2"/>
      </rPr>
      <t>foliowo-polyolefinowy</t>
    </r>
    <r>
      <rPr>
        <i/>
        <sz val="10"/>
        <rFont val="Arial"/>
        <family val="2"/>
      </rPr>
      <t>(gramtura 90 g/m</t>
    </r>
    <r>
      <rPr>
        <sz val="10"/>
        <rFont val="Arial"/>
        <family val="2"/>
      </rPr>
      <t xml:space="preserve">², w rozmiarze </t>
    </r>
    <r>
      <rPr>
        <b/>
        <sz val="10"/>
        <rFont val="Arial"/>
        <family val="2"/>
      </rPr>
      <t>420mmx70mb</t>
    </r>
    <r>
      <rPr>
        <sz val="10"/>
        <rFont val="Arial"/>
        <family val="2"/>
      </rPr>
      <t xml:space="preserve">)     wówczas należy podać oferowaną długość i dokonać przeliczenia ilości z zaokrągleniem do pełnego opakowania w górę  tj 2 op.                                  </t>
    </r>
  </si>
  <si>
    <t xml:space="preserve">W poz.1 zamawiajacy podał ilość 250 rolek dla opakowań po 500 szt., w przypadku oferowania produktów o innej  wielkości opakowań  maksymalnie 700 szt lub mniejszych niż mniejszych opakowań Wykonawca musi podać wielkość oferowanego opakowania, dokonać odpowiednego  przeliczenia ilości opakowań, (przeliczenia należy dokonać do pełnego opakowania w górę) i dokonać stosownej zmiany ilości . 
</t>
  </si>
  <si>
    <r>
      <t>Testy skuteczności mycia w myjniach dezynfektorach w postaci arkusza z substancją testową. Zgodność z PN EN ISO 15883  *</t>
    </r>
    <r>
      <rPr>
        <sz val="9"/>
        <rFont val="Arial"/>
        <family val="2"/>
      </rPr>
      <t xml:space="preserve">lub równoważną </t>
    </r>
    <r>
      <rPr>
        <sz val="9"/>
        <rFont val="Arial"/>
        <family val="2"/>
      </rPr>
      <t xml:space="preserve">do zastosowania w przyrządzie zapewniającym kontrolę procesu w co najmniej dwóch płaszczyznach a 100szt. </t>
    </r>
    <r>
      <rPr>
        <i/>
        <sz val="9"/>
        <rFont val="Arial"/>
        <family val="2"/>
      </rPr>
      <t>*zamawiający dpuszcza wskaźniki w opakowaniach po 25 szt w ilości 68 op. **dopuszcza się także op. po 200 szt z odpowiednim przeliczeniem ilości   z zaokr. w górę tj.9 opakowań    - wówczas należy podać wielkość oferowanego opakowania i dokonać zmiany ilości opakowań *</t>
    </r>
  </si>
  <si>
    <r>
      <t>Chemiczny wskaźnik paskowy, przystosowany do sterylizacji plazmowej w sterylizatorach STERRAD 100S, odpowiadający kl. I lub IV. Zgodny z ISO 11140-1 *lub równoważną a 1000 szt.**</t>
    </r>
    <r>
      <rPr>
        <i/>
        <sz val="10"/>
        <rFont val="Arial"/>
        <family val="2"/>
      </rPr>
      <t>dopuszcza się op. Po 250 szt w ilości 20 op.- wówczas należy podać wielkośc oferowanego opakowania i dokonać zmiany ilości</t>
    </r>
  </si>
  <si>
    <r>
      <t>Ampułkowy wskaźnik biologiczny, przystosowany do sterylizacji w sterylizatorach STERRAD 100S                                             a 30szt.**</t>
    </r>
    <r>
      <rPr>
        <i/>
        <sz val="10"/>
        <rFont val="Arial"/>
        <family val="2"/>
      </rPr>
      <t>dopuszcza się op.  po 100szt.w ilości 3 op. wówczas należy podać wielkość oferowanego opakowania i dokonać zmiany ilości</t>
    </r>
  </si>
  <si>
    <r>
      <t xml:space="preserve">Papier sterylizacyjny zielony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 xml:space="preserve">. w ilości 22 op.  lub </t>
    </r>
    <r>
      <rPr>
        <b/>
        <sz val="10"/>
        <rFont val="Arial"/>
        <family val="2"/>
      </rPr>
      <t>125 szt.</t>
    </r>
    <r>
      <rPr>
        <sz val="10"/>
        <rFont val="Arial"/>
        <family val="2"/>
      </rPr>
      <t xml:space="preserve"> z odpowiednim przeliczeniem ilości z zaokrągleniem do pełnych opakowań w górę tj 18 op.</t>
    </r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</si>
  <si>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                                                                                                                                                         * 1,5-4,5 ml/l w zależności od twardości wody                                                           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</si>
  <si>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>1a.</t>
  </si>
  <si>
    <t>1b.</t>
  </si>
  <si>
    <t xml:space="preserve">ŚRODKI CZYSTOŚCIOWO- DEZYNFEKUJĄCE, do posiadanych przez Zamawiającego myjni Getinge, do wyboru przez Zamawiajacego:   </t>
  </si>
  <si>
    <t xml:space="preserve">* poz.1a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poz.1b.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1a i 1b: Jeżeli z przeliczenia ilości preparatów wychodzą niepełne opakowania Zamawiający oczekuje zaokrąglenia w górę
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</si>
  <si>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wielkość opakowania i dokonać odpowiednio przeliczenia  ilości z zaokrągleniem do pełnego opakowania w górę tj. 4 op. </t>
    </r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</si>
  <si>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</t>
    </r>
    <r>
      <rPr>
        <b/>
        <sz val="9"/>
        <rFont val="Arial"/>
        <family val="2"/>
      </rPr>
      <t>a 250szt</t>
    </r>
    <r>
      <rPr>
        <sz val="9"/>
        <rFont val="Arial"/>
        <family val="2"/>
      </rPr>
      <t xml:space="preserve">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lub 400 szt. z odpowiednim przeliczeniem ilości  w górę</t>
    </r>
  </si>
  <si>
    <r>
      <t xml:space="preserve">Termin dostawy oferowany: …………………………(podać czas dostawy tj. jedną z opcji wymienionych w Rozdz. XV A.b SIWZ) </t>
    </r>
    <r>
      <rPr>
        <sz val="10"/>
        <rFont val="Arial Narrow"/>
        <family val="2"/>
      </rPr>
      <t>(dostawa towaru maksymalnie do 5 dni roboczych; dodatkowo termin dostawy podlega ocenie zgodnie z kryterium oceny ofert podanym w SIWZ. )</t>
    </r>
  </si>
  <si>
    <r>
      <t>Okres realizacji:  dostawy sukcesywne w okresie 12 miesięcy</t>
    </r>
    <r>
      <rPr>
        <b/>
        <sz val="12"/>
        <rFont val="Arial Narrow"/>
        <family val="2"/>
      </rPr>
      <t xml:space="preserve"> od dnia podpisania umowy jednak nie wcześniej niż 22.06.2016</t>
    </r>
  </si>
  <si>
    <r>
      <t xml:space="preserve">Biologiczny test paskowy do sterylizacji formaldehydem. Zgodność z ISO 11138 *lub równoważny. Inkubacja 5-7 dni * </t>
    </r>
    <r>
      <rPr>
        <i/>
        <sz val="9"/>
        <rFont val="Arial"/>
        <family val="2"/>
      </rPr>
      <t>dopuszcza się zaoferowanie wskaźnika biologicznego z czasem inkubacji do 48 godzin.</t>
    </r>
  </si>
  <si>
    <t>załącznik 3.1 do siwz- zmiana odp.1</t>
  </si>
  <si>
    <r>
      <t>Rękaw papierowo- foliowy 75mm x 70m a 6szt.*</t>
    </r>
    <r>
      <rPr>
        <i/>
        <sz val="10"/>
        <rFont val="Arial"/>
        <family val="2"/>
      </rPr>
      <t xml:space="preserve"> dopuszcza się zaoferowanie rękawów do sterylizacji plazmowej Tyvek-folia o długości 100m z odpowiednim przeliczeniem ilości zaokrąglając w górę</t>
    </r>
  </si>
  <si>
    <r>
      <t>Rękaw papierowo- foliowy 100mm x 70m a 6szt.</t>
    </r>
    <r>
      <rPr>
        <i/>
        <sz val="10"/>
        <rFont val="Arial"/>
        <family val="2"/>
      </rPr>
      <t>* dopuszcza się zaoferowanie rękawów do sterylizacji plazmowej Tyvek-folia o długości 100m z odpowiednim przeliczeniem ilości zaokrąglając w górę</t>
    </r>
  </si>
  <si>
    <r>
      <t>Rękaw papierowo- foliowy 350mm x 70m a 2szt. *z</t>
    </r>
    <r>
      <rPr>
        <i/>
        <sz val="10"/>
        <rFont val="Arial"/>
        <family val="2"/>
      </rPr>
      <t>amawiajacy dopuszcza rozmiar 300mm x 70m a 2 szt. * dopuszcza się zaoferowanie rękawów do sterylizacji plazmowej Tyvek-folia o długości 100m z odpowiednim przeliczeniem ilości zaokrąglając w górę</t>
    </r>
  </si>
  <si>
    <r>
      <t>Rękaw papierowo- foliowy 250mm x 70m a 4szt.*</t>
    </r>
    <r>
      <rPr>
        <i/>
        <sz val="10"/>
        <rFont val="Arial"/>
        <family val="2"/>
      </rPr>
      <t xml:space="preserve"> dopuszcza się zaoferowanie rękawów do sterylizacji plazmowej Tyvek-folia o długości 100m z odpowiednim przeliczeniem ilości zaokrąglając w górę</t>
    </r>
  </si>
  <si>
    <r>
      <t>Rękaw papierowo- foliowy 150mm x 70m a 4szt.</t>
    </r>
    <r>
      <rPr>
        <i/>
        <sz val="10"/>
        <rFont val="Arial"/>
        <family val="2"/>
      </rPr>
      <t>* dopuszcza się zaoferowanie rękawów do sterylizacji plazmowej Tyvek-folia o długości 100m z odpowiednim przeliczeniem ilości zaokrąglając w górę</t>
    </r>
  </si>
  <si>
    <t>załącznik 3.6 do siwz -zmiana odp.2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</si>
</sst>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\ [$zł-415]_-;\-* #,##0.00\ [$zł-415]_-;_-* &quot;-&quot;??\ [$zł-415]_-;_-@_-"/>
  </numFmts>
  <fonts count="52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b/>
      <sz val="11"/>
      <name val="Arial"/>
      <family val="2"/>
    </font>
    <font>
      <sz val="5"/>
      <name val="Arial CE"/>
      <family val="0"/>
    </font>
    <font>
      <i/>
      <sz val="6"/>
      <name val="Arial"/>
      <family val="2"/>
    </font>
    <font>
      <sz val="5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CE"/>
      <family val="0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0" fontId="41" fillId="9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14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42" fillId="9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10" xfId="52" applyNumberFormat="1" applyFont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169" fontId="18" fillId="0" borderId="1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 horizontal="right" vertical="center"/>
    </xf>
    <xf numFmtId="169" fontId="1" fillId="0" borderId="0" xfId="0" applyNumberFormat="1" applyFont="1" applyBorder="1" applyAlignment="1">
      <alignment vertical="center"/>
    </xf>
    <xf numFmtId="169" fontId="0" fillId="0" borderId="12" xfId="0" applyNumberFormat="1" applyBorder="1" applyAlignment="1">
      <alignment/>
    </xf>
    <xf numFmtId="169" fontId="25" fillId="0" borderId="15" xfId="0" applyNumberFormat="1" applyFont="1" applyBorder="1" applyAlignment="1">
      <alignment/>
    </xf>
    <xf numFmtId="169" fontId="5" fillId="0" borderId="13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9" fontId="1" fillId="0" borderId="15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right" vertical="center" wrapText="1"/>
    </xf>
    <xf numFmtId="169" fontId="9" fillId="0" borderId="15" xfId="0" applyNumberFormat="1" applyFont="1" applyBorder="1" applyAlignment="1">
      <alignment horizontal="right" vertical="center" wrapText="1"/>
    </xf>
    <xf numFmtId="169" fontId="9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9" fontId="9" fillId="0" borderId="12" xfId="0" applyNumberFormat="1" applyFont="1" applyBorder="1" applyAlignment="1">
      <alignment horizontal="left" vertical="center" wrapText="1"/>
    </xf>
    <xf numFmtId="169" fontId="0" fillId="0" borderId="15" xfId="0" applyNumberFormat="1" applyFont="1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M_PRZETARG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zoomScale="110" zoomScaleNormal="110" zoomScalePageLayoutView="0" workbookViewId="0" topLeftCell="A7">
      <selection activeCell="B15" sqref="B15"/>
    </sheetView>
  </sheetViews>
  <sheetFormatPr defaultColWidth="9.00390625" defaultRowHeight="12.75"/>
  <cols>
    <col min="1" max="1" width="2.75390625" style="90" customWidth="1"/>
    <col min="2" max="2" width="84.375" style="0" customWidth="1"/>
    <col min="3" max="3" width="7.75390625" style="0" customWidth="1"/>
    <col min="4" max="4" width="3.375" style="51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12.75390625" style="0" customWidth="1"/>
    <col min="10" max="10" width="12.00390625" style="0" customWidth="1"/>
  </cols>
  <sheetData>
    <row r="1" ht="12.75">
      <c r="F1" t="s">
        <v>143</v>
      </c>
    </row>
    <row r="2" spans="1:9" ht="12.75">
      <c r="A2" s="4" t="s">
        <v>0</v>
      </c>
      <c r="D2" s="39" t="s">
        <v>1</v>
      </c>
      <c r="E2" s="1"/>
      <c r="G2" s="35" t="s">
        <v>67</v>
      </c>
      <c r="H2" s="1"/>
      <c r="I2" s="1"/>
    </row>
    <row r="3" spans="1:10" ht="39" customHeight="1">
      <c r="A3" s="91" t="s">
        <v>87</v>
      </c>
      <c r="B3" s="41" t="s">
        <v>3</v>
      </c>
      <c r="C3" s="79" t="s">
        <v>44</v>
      </c>
      <c r="D3" s="41" t="s">
        <v>57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s="61" customFormat="1" ht="10.5" customHeight="1">
      <c r="A4" s="116" t="s">
        <v>10</v>
      </c>
      <c r="B4" s="116" t="s">
        <v>12</v>
      </c>
      <c r="C4" s="116" t="s">
        <v>13</v>
      </c>
      <c r="D4" s="116" t="s">
        <v>14</v>
      </c>
      <c r="E4" s="116" t="s">
        <v>16</v>
      </c>
      <c r="F4" s="116" t="s">
        <v>17</v>
      </c>
      <c r="G4" s="116" t="s">
        <v>18</v>
      </c>
      <c r="H4" s="116" t="s">
        <v>19</v>
      </c>
      <c r="I4" s="116" t="s">
        <v>20</v>
      </c>
      <c r="J4" s="116" t="s">
        <v>22</v>
      </c>
    </row>
    <row r="5" spans="1:10" ht="42" customHeight="1">
      <c r="A5" s="92" t="s">
        <v>10</v>
      </c>
      <c r="B5" s="72" t="s">
        <v>123</v>
      </c>
      <c r="C5" s="48"/>
      <c r="D5" s="80" t="s">
        <v>11</v>
      </c>
      <c r="E5" s="12">
        <v>20</v>
      </c>
      <c r="F5" s="114"/>
      <c r="G5" s="23">
        <f>(F5*H5)+F5</f>
        <v>0</v>
      </c>
      <c r="H5" s="24"/>
      <c r="I5" s="23">
        <f>E5*F5</f>
        <v>0</v>
      </c>
      <c r="J5" s="23">
        <f>(I5*H5)+I5</f>
        <v>0</v>
      </c>
    </row>
    <row r="6" spans="1:10" ht="48">
      <c r="A6" s="92" t="s">
        <v>12</v>
      </c>
      <c r="B6" s="70" t="s">
        <v>124</v>
      </c>
      <c r="C6" s="49"/>
      <c r="D6" s="81" t="s">
        <v>11</v>
      </c>
      <c r="E6" s="14">
        <v>200</v>
      </c>
      <c r="F6" s="114"/>
      <c r="G6" s="23">
        <f aca="true" t="shared" si="0" ref="G6:G14">(F6*H6)+F6</f>
        <v>0</v>
      </c>
      <c r="H6" s="24"/>
      <c r="I6" s="23">
        <f>E6*F6</f>
        <v>0</v>
      </c>
      <c r="J6" s="23">
        <f aca="true" t="shared" si="1" ref="J6:J14">(I6*H6)+I6</f>
        <v>0</v>
      </c>
    </row>
    <row r="7" spans="1:10" ht="36">
      <c r="A7" s="92" t="s">
        <v>13</v>
      </c>
      <c r="B7" s="72" t="s">
        <v>85</v>
      </c>
      <c r="C7" s="48"/>
      <c r="D7" s="80" t="s">
        <v>15</v>
      </c>
      <c r="E7" s="12">
        <v>900</v>
      </c>
      <c r="F7" s="114"/>
      <c r="G7" s="23">
        <f t="shared" si="0"/>
        <v>0</v>
      </c>
      <c r="H7" s="24"/>
      <c r="I7" s="23">
        <f aca="true" t="shared" si="2" ref="I7:I14">E7*F7</f>
        <v>0</v>
      </c>
      <c r="J7" s="23">
        <f t="shared" si="1"/>
        <v>0</v>
      </c>
    </row>
    <row r="8" spans="1:10" ht="77.25" customHeight="1">
      <c r="A8" s="139" t="s">
        <v>14</v>
      </c>
      <c r="B8" s="70" t="s">
        <v>138</v>
      </c>
      <c r="C8" s="49"/>
      <c r="D8" s="81" t="s">
        <v>11</v>
      </c>
      <c r="E8" s="14">
        <v>2</v>
      </c>
      <c r="F8" s="120"/>
      <c r="G8" s="140">
        <f t="shared" si="0"/>
        <v>0</v>
      </c>
      <c r="H8" s="122"/>
      <c r="I8" s="140">
        <f t="shared" si="2"/>
        <v>0</v>
      </c>
      <c r="J8" s="140">
        <f t="shared" si="1"/>
        <v>0</v>
      </c>
    </row>
    <row r="9" spans="1:10" ht="57.75" customHeight="1">
      <c r="A9" s="139" t="s">
        <v>16</v>
      </c>
      <c r="B9" s="70" t="s">
        <v>139</v>
      </c>
      <c r="C9" s="49"/>
      <c r="D9" s="81" t="s">
        <v>11</v>
      </c>
      <c r="E9" s="14">
        <v>10</v>
      </c>
      <c r="F9" s="120"/>
      <c r="G9" s="140">
        <f t="shared" si="0"/>
        <v>0</v>
      </c>
      <c r="H9" s="122"/>
      <c r="I9" s="140">
        <f t="shared" si="2"/>
        <v>0</v>
      </c>
      <c r="J9" s="140">
        <f t="shared" si="1"/>
        <v>0</v>
      </c>
    </row>
    <row r="10" spans="1:10" ht="23.25" customHeight="1">
      <c r="A10" s="92" t="s">
        <v>17</v>
      </c>
      <c r="B10" s="72" t="s">
        <v>100</v>
      </c>
      <c r="C10" s="48"/>
      <c r="D10" s="80" t="s">
        <v>11</v>
      </c>
      <c r="E10" s="12">
        <v>20</v>
      </c>
      <c r="F10" s="114"/>
      <c r="G10" s="23">
        <f t="shared" si="0"/>
        <v>0</v>
      </c>
      <c r="H10" s="24"/>
      <c r="I10" s="23">
        <f t="shared" si="2"/>
        <v>0</v>
      </c>
      <c r="J10" s="23">
        <f t="shared" si="1"/>
        <v>0</v>
      </c>
    </row>
    <row r="11" spans="1:10" ht="24">
      <c r="A11" s="92" t="s">
        <v>18</v>
      </c>
      <c r="B11" s="72" t="s">
        <v>90</v>
      </c>
      <c r="C11" s="48"/>
      <c r="D11" s="80" t="s">
        <v>11</v>
      </c>
      <c r="E11" s="12">
        <v>1</v>
      </c>
      <c r="F11" s="114"/>
      <c r="G11" s="23">
        <f t="shared" si="0"/>
        <v>0</v>
      </c>
      <c r="H11" s="24"/>
      <c r="I11" s="23">
        <f t="shared" si="2"/>
        <v>0</v>
      </c>
      <c r="J11" s="23">
        <f t="shared" si="1"/>
        <v>0</v>
      </c>
    </row>
    <row r="12" spans="1:10" ht="44.25" customHeight="1">
      <c r="A12" s="92" t="s">
        <v>19</v>
      </c>
      <c r="B12" s="72" t="s">
        <v>142</v>
      </c>
      <c r="C12" s="48"/>
      <c r="D12" s="80" t="s">
        <v>48</v>
      </c>
      <c r="E12" s="12">
        <v>10</v>
      </c>
      <c r="F12" s="114"/>
      <c r="G12" s="23">
        <f t="shared" si="0"/>
        <v>0</v>
      </c>
      <c r="H12" s="24"/>
      <c r="I12" s="23">
        <f t="shared" si="2"/>
        <v>0</v>
      </c>
      <c r="J12" s="23">
        <f t="shared" si="1"/>
        <v>0</v>
      </c>
    </row>
    <row r="13" spans="1:10" ht="72">
      <c r="A13" s="92" t="s">
        <v>20</v>
      </c>
      <c r="B13" s="72" t="s">
        <v>129</v>
      </c>
      <c r="C13" s="48"/>
      <c r="D13" s="80" t="s">
        <v>11</v>
      </c>
      <c r="E13" s="12">
        <v>17</v>
      </c>
      <c r="F13" s="114"/>
      <c r="G13" s="23">
        <f t="shared" si="0"/>
        <v>0</v>
      </c>
      <c r="H13" s="24"/>
      <c r="I13" s="23">
        <f t="shared" si="2"/>
        <v>0</v>
      </c>
      <c r="J13" s="23">
        <f t="shared" si="1"/>
        <v>0</v>
      </c>
    </row>
    <row r="14" spans="1:10" ht="88.5" customHeight="1">
      <c r="A14" s="92" t="s">
        <v>22</v>
      </c>
      <c r="B14" s="72" t="s">
        <v>103</v>
      </c>
      <c r="C14" s="48"/>
      <c r="D14" s="80" t="s">
        <v>11</v>
      </c>
      <c r="E14" s="12">
        <v>9</v>
      </c>
      <c r="F14" s="114"/>
      <c r="G14" s="23">
        <f t="shared" si="0"/>
        <v>0</v>
      </c>
      <c r="H14" s="24"/>
      <c r="I14" s="23">
        <f t="shared" si="2"/>
        <v>0</v>
      </c>
      <c r="J14" s="23">
        <f t="shared" si="1"/>
        <v>0</v>
      </c>
    </row>
    <row r="15" spans="1:10" ht="81" customHeight="1">
      <c r="A15" s="92" t="s">
        <v>31</v>
      </c>
      <c r="B15" s="70" t="s">
        <v>104</v>
      </c>
      <c r="C15" s="48"/>
      <c r="D15" s="80" t="s">
        <v>48</v>
      </c>
      <c r="E15" s="12">
        <v>600</v>
      </c>
      <c r="F15" s="114"/>
      <c r="G15" s="23">
        <f>(F15*H15)+F15</f>
        <v>0</v>
      </c>
      <c r="H15" s="24"/>
      <c r="I15" s="23">
        <f>E15*F15</f>
        <v>0</v>
      </c>
      <c r="J15" s="23">
        <f>(I15*H15)+I15</f>
        <v>0</v>
      </c>
    </row>
    <row r="16" spans="1:10" ht="18" customHeight="1">
      <c r="A16" s="93"/>
      <c r="B16" s="167" t="s">
        <v>21</v>
      </c>
      <c r="C16" s="168"/>
      <c r="D16" s="168"/>
      <c r="E16" s="168"/>
      <c r="F16" s="168"/>
      <c r="G16" s="168"/>
      <c r="H16" s="168"/>
      <c r="I16" s="153">
        <f>SUM(I5:I15)</f>
        <v>0</v>
      </c>
      <c r="J16" s="153">
        <f>SUM(J5:J15)</f>
        <v>0</v>
      </c>
    </row>
    <row r="17" spans="1:10" ht="21" customHeight="1">
      <c r="A17" s="106"/>
      <c r="B17" s="102"/>
      <c r="C17" s="128"/>
      <c r="D17" s="169" t="s">
        <v>94</v>
      </c>
      <c r="E17" s="170"/>
      <c r="F17" s="170"/>
      <c r="G17" s="170"/>
      <c r="H17" s="171"/>
      <c r="I17" s="153">
        <f>J16-I16</f>
        <v>0</v>
      </c>
      <c r="J17" s="154"/>
    </row>
    <row r="18" spans="2:10" ht="12.75">
      <c r="B18" s="165"/>
      <c r="C18" s="166"/>
      <c r="D18" s="166"/>
      <c r="E18" s="166"/>
      <c r="F18" s="166"/>
      <c r="G18" s="166"/>
      <c r="H18" s="166"/>
      <c r="I18" s="166"/>
      <c r="J18" s="166"/>
    </row>
    <row r="19" ht="57" customHeight="1">
      <c r="B19" s="123" t="s">
        <v>118</v>
      </c>
    </row>
    <row r="21" ht="15.75">
      <c r="B21" s="129" t="s">
        <v>141</v>
      </c>
    </row>
    <row r="22" spans="2:10" ht="18.75" customHeight="1">
      <c r="B22" s="164" t="s">
        <v>122</v>
      </c>
      <c r="C22" s="164"/>
      <c r="D22" s="164"/>
      <c r="E22" s="164"/>
      <c r="F22" s="164"/>
      <c r="G22" s="164"/>
      <c r="H22" s="164"/>
      <c r="I22" s="164"/>
      <c r="J22" s="164"/>
    </row>
    <row r="23" spans="2:10" ht="12.75">
      <c r="B23" s="164"/>
      <c r="C23" s="164"/>
      <c r="D23" s="164"/>
      <c r="E23" s="164"/>
      <c r="F23" s="164"/>
      <c r="G23" s="164"/>
      <c r="H23" s="164"/>
      <c r="I23" s="164"/>
      <c r="J23" s="164"/>
    </row>
  </sheetData>
  <sheetProtection/>
  <mergeCells count="4">
    <mergeCell ref="B22:J23"/>
    <mergeCell ref="B18:J18"/>
    <mergeCell ref="B16:H16"/>
    <mergeCell ref="D17:H1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tabSelected="1" zoomScalePageLayoutView="0" workbookViewId="0" topLeftCell="A4">
      <selection activeCell="B26" sqref="B26"/>
    </sheetView>
  </sheetViews>
  <sheetFormatPr defaultColWidth="9.00390625" defaultRowHeight="12.75"/>
  <cols>
    <col min="1" max="1" width="4.00390625" style="0" customWidth="1"/>
    <col min="2" max="2" width="60.875" style="0" customWidth="1"/>
    <col min="3" max="3" width="11.375" style="0" customWidth="1"/>
    <col min="4" max="4" width="5.25390625" style="0" customWidth="1"/>
    <col min="5" max="5" width="5.125" style="0" customWidth="1"/>
    <col min="6" max="6" width="9.875" style="0" bestFit="1" customWidth="1"/>
    <col min="9" max="10" width="10.75390625" style="0" customWidth="1"/>
  </cols>
  <sheetData>
    <row r="1" ht="12.75">
      <c r="I1" t="s">
        <v>96</v>
      </c>
    </row>
    <row r="2" spans="1:10" ht="12.75">
      <c r="A2" s="1"/>
      <c r="B2" s="1"/>
      <c r="C2" s="1"/>
      <c r="D2" s="1"/>
      <c r="E2" s="1" t="s">
        <v>69</v>
      </c>
      <c r="F2" s="1"/>
      <c r="G2" s="62" t="s">
        <v>70</v>
      </c>
      <c r="H2" s="1"/>
      <c r="I2" s="1"/>
      <c r="J2" s="2"/>
    </row>
    <row r="3" spans="1:9" ht="12.75">
      <c r="A3" s="1" t="s">
        <v>23</v>
      </c>
      <c r="B3" s="1"/>
      <c r="C3" s="1"/>
      <c r="D3" s="1" t="s">
        <v>72</v>
      </c>
      <c r="F3" s="1"/>
      <c r="G3" s="1" t="s">
        <v>73</v>
      </c>
      <c r="H3" s="1"/>
      <c r="I3" s="1"/>
    </row>
    <row r="4" spans="1:10" ht="12.75">
      <c r="A4" s="1"/>
      <c r="B4" s="1"/>
      <c r="C4" s="1"/>
      <c r="E4" s="1" t="s">
        <v>68</v>
      </c>
      <c r="G4" s="62" t="s">
        <v>67</v>
      </c>
      <c r="H4" s="1"/>
      <c r="I4" s="1"/>
      <c r="J4" s="1"/>
    </row>
    <row r="5" spans="1:10" ht="25.5">
      <c r="A5" s="5" t="s">
        <v>2</v>
      </c>
      <c r="B5" s="5" t="s">
        <v>3</v>
      </c>
      <c r="C5" s="79" t="s">
        <v>44</v>
      </c>
      <c r="D5" s="5" t="s">
        <v>57</v>
      </c>
      <c r="E5" s="5" t="s">
        <v>4</v>
      </c>
      <c r="F5" s="21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s="132" customFormat="1" ht="12.75">
      <c r="A6" s="7" t="s">
        <v>10</v>
      </c>
      <c r="B6" s="7" t="s">
        <v>12</v>
      </c>
      <c r="C6" s="7" t="s">
        <v>13</v>
      </c>
      <c r="D6" s="7" t="s">
        <v>14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22</v>
      </c>
    </row>
    <row r="7" spans="1:10" ht="12.75">
      <c r="A7" s="50" t="s">
        <v>10</v>
      </c>
      <c r="B7" s="8" t="s">
        <v>24</v>
      </c>
      <c r="C7" s="8"/>
      <c r="D7" s="7" t="s">
        <v>11</v>
      </c>
      <c r="E7" s="7">
        <v>22</v>
      </c>
      <c r="F7" s="64"/>
      <c r="G7" s="65">
        <f>(F7*H7)+F7</f>
        <v>0</v>
      </c>
      <c r="H7" s="19"/>
      <c r="I7" s="20">
        <f>F7*E7</f>
        <v>0</v>
      </c>
      <c r="J7" s="20">
        <f aca="true" t="shared" si="0" ref="J7:J24">(I7*H7)+I7</f>
        <v>0</v>
      </c>
    </row>
    <row r="8" spans="1:10" ht="12.75">
      <c r="A8" s="50" t="s">
        <v>12</v>
      </c>
      <c r="B8" s="8" t="s">
        <v>25</v>
      </c>
      <c r="C8" s="8"/>
      <c r="D8" s="7" t="s">
        <v>11</v>
      </c>
      <c r="E8" s="7">
        <v>15</v>
      </c>
      <c r="F8" s="64"/>
      <c r="G8" s="65">
        <f aca="true" t="shared" si="1" ref="G8:G26">(F8*H8)+F8</f>
        <v>0</v>
      </c>
      <c r="H8" s="19"/>
      <c r="I8" s="20">
        <f aca="true" t="shared" si="2" ref="I8:I24">F8*E8</f>
        <v>0</v>
      </c>
      <c r="J8" s="20">
        <f>(I8*H8)+I8</f>
        <v>0</v>
      </c>
    </row>
    <row r="9" spans="1:10" ht="12.75">
      <c r="A9" s="50" t="s">
        <v>13</v>
      </c>
      <c r="B9" s="8" t="s">
        <v>26</v>
      </c>
      <c r="C9" s="8"/>
      <c r="D9" s="7" t="s">
        <v>11</v>
      </c>
      <c r="E9" s="7">
        <v>30</v>
      </c>
      <c r="F9" s="64"/>
      <c r="G9" s="65">
        <f t="shared" si="1"/>
        <v>0</v>
      </c>
      <c r="H9" s="19"/>
      <c r="I9" s="20">
        <f t="shared" si="2"/>
        <v>0</v>
      </c>
      <c r="J9" s="20">
        <f t="shared" si="0"/>
        <v>0</v>
      </c>
    </row>
    <row r="10" spans="1:10" ht="38.25">
      <c r="A10" s="50" t="s">
        <v>14</v>
      </c>
      <c r="B10" s="15" t="s">
        <v>125</v>
      </c>
      <c r="C10" s="8"/>
      <c r="D10" s="7" t="s">
        <v>11</v>
      </c>
      <c r="E10" s="7">
        <v>18</v>
      </c>
      <c r="F10" s="64"/>
      <c r="G10" s="65">
        <f t="shared" si="1"/>
        <v>0</v>
      </c>
      <c r="H10" s="19"/>
      <c r="I10" s="20">
        <f t="shared" si="2"/>
        <v>0</v>
      </c>
      <c r="J10" s="20">
        <f t="shared" si="0"/>
        <v>0</v>
      </c>
    </row>
    <row r="11" spans="1:10" ht="12.75">
      <c r="A11" s="50" t="s">
        <v>16</v>
      </c>
      <c r="B11" s="8" t="s">
        <v>27</v>
      </c>
      <c r="C11" s="8"/>
      <c r="D11" s="7" t="s">
        <v>11</v>
      </c>
      <c r="E11" s="7">
        <v>22</v>
      </c>
      <c r="F11" s="64"/>
      <c r="G11" s="65">
        <f t="shared" si="1"/>
        <v>0</v>
      </c>
      <c r="H11" s="19"/>
      <c r="I11" s="20">
        <f t="shared" si="2"/>
        <v>0</v>
      </c>
      <c r="J11" s="20">
        <f t="shared" si="0"/>
        <v>0</v>
      </c>
    </row>
    <row r="12" spans="1:10" ht="12.75">
      <c r="A12" s="50" t="s">
        <v>17</v>
      </c>
      <c r="B12" s="8" t="s">
        <v>28</v>
      </c>
      <c r="C12" s="8"/>
      <c r="D12" s="7" t="s">
        <v>11</v>
      </c>
      <c r="E12" s="7">
        <v>15</v>
      </c>
      <c r="F12" s="64"/>
      <c r="G12" s="65">
        <f t="shared" si="1"/>
        <v>0</v>
      </c>
      <c r="H12" s="19"/>
      <c r="I12" s="20">
        <f t="shared" si="2"/>
        <v>0</v>
      </c>
      <c r="J12" s="20">
        <f t="shared" si="0"/>
        <v>0</v>
      </c>
    </row>
    <row r="13" spans="1:10" ht="12.75">
      <c r="A13" s="50" t="s">
        <v>18</v>
      </c>
      <c r="B13" s="8" t="s">
        <v>29</v>
      </c>
      <c r="C13" s="8"/>
      <c r="D13" s="7" t="s">
        <v>11</v>
      </c>
      <c r="E13" s="7">
        <v>30</v>
      </c>
      <c r="F13" s="64"/>
      <c r="G13" s="65">
        <f t="shared" si="1"/>
        <v>0</v>
      </c>
      <c r="H13" s="19"/>
      <c r="I13" s="20">
        <f t="shared" si="2"/>
        <v>0</v>
      </c>
      <c r="J13" s="20">
        <f t="shared" si="0"/>
        <v>0</v>
      </c>
    </row>
    <row r="14" spans="1:10" ht="38.25">
      <c r="A14" s="50" t="s">
        <v>19</v>
      </c>
      <c r="B14" s="15" t="s">
        <v>132</v>
      </c>
      <c r="C14" s="8"/>
      <c r="D14" s="7" t="s">
        <v>11</v>
      </c>
      <c r="E14" s="7">
        <v>18</v>
      </c>
      <c r="F14" s="64"/>
      <c r="G14" s="65">
        <f t="shared" si="1"/>
        <v>0</v>
      </c>
      <c r="H14" s="19"/>
      <c r="I14" s="20">
        <f t="shared" si="2"/>
        <v>0</v>
      </c>
      <c r="J14" s="20">
        <f t="shared" si="0"/>
        <v>0</v>
      </c>
    </row>
    <row r="15" spans="1:10" ht="12.75">
      <c r="A15" s="50" t="s">
        <v>20</v>
      </c>
      <c r="B15" s="8" t="s">
        <v>30</v>
      </c>
      <c r="C15" s="8"/>
      <c r="D15" s="9" t="s">
        <v>48</v>
      </c>
      <c r="E15" s="7">
        <v>120</v>
      </c>
      <c r="F15" s="64"/>
      <c r="G15" s="65">
        <f t="shared" si="1"/>
        <v>0</v>
      </c>
      <c r="H15" s="19"/>
      <c r="I15" s="20">
        <f t="shared" si="2"/>
        <v>0</v>
      </c>
      <c r="J15" s="20">
        <f t="shared" si="0"/>
        <v>0</v>
      </c>
    </row>
    <row r="16" spans="1:10" ht="13.5" customHeight="1">
      <c r="A16" s="50" t="s">
        <v>22</v>
      </c>
      <c r="B16" s="8" t="s">
        <v>75</v>
      </c>
      <c r="C16" s="8"/>
      <c r="D16" s="9" t="s">
        <v>48</v>
      </c>
      <c r="E16" s="7">
        <v>120</v>
      </c>
      <c r="F16" s="64"/>
      <c r="G16" s="65">
        <f t="shared" si="1"/>
        <v>0</v>
      </c>
      <c r="H16" s="19"/>
      <c r="I16" s="20">
        <f t="shared" si="2"/>
        <v>0</v>
      </c>
      <c r="J16" s="20">
        <f t="shared" si="0"/>
        <v>0</v>
      </c>
    </row>
    <row r="17" spans="1:10" ht="12.75">
      <c r="A17" s="50" t="s">
        <v>31</v>
      </c>
      <c r="B17" s="8" t="s">
        <v>32</v>
      </c>
      <c r="C17" s="8"/>
      <c r="D17" s="7" t="s">
        <v>15</v>
      </c>
      <c r="E17" s="7">
        <v>30</v>
      </c>
      <c r="F17" s="64"/>
      <c r="G17" s="65">
        <f t="shared" si="1"/>
        <v>0</v>
      </c>
      <c r="H17" s="19"/>
      <c r="I17" s="20">
        <f t="shared" si="2"/>
        <v>0</v>
      </c>
      <c r="J17" s="20">
        <f t="shared" si="0"/>
        <v>0</v>
      </c>
    </row>
    <row r="18" spans="1:10" ht="12.75">
      <c r="A18" s="50" t="s">
        <v>33</v>
      </c>
      <c r="B18" s="8" t="s">
        <v>78</v>
      </c>
      <c r="C18" s="8"/>
      <c r="D18" s="7" t="s">
        <v>15</v>
      </c>
      <c r="E18" s="7">
        <v>35</v>
      </c>
      <c r="F18" s="64"/>
      <c r="G18" s="65">
        <f t="shared" si="1"/>
        <v>0</v>
      </c>
      <c r="H18" s="19"/>
      <c r="I18" s="20">
        <f t="shared" si="2"/>
        <v>0</v>
      </c>
      <c r="J18" s="20">
        <f t="shared" si="0"/>
        <v>0</v>
      </c>
    </row>
    <row r="19" spans="1:10" ht="12.75">
      <c r="A19" s="50" t="s">
        <v>34</v>
      </c>
      <c r="B19" s="8" t="s">
        <v>35</v>
      </c>
      <c r="C19" s="8"/>
      <c r="D19" s="7" t="s">
        <v>15</v>
      </c>
      <c r="E19" s="7">
        <v>35</v>
      </c>
      <c r="F19" s="64"/>
      <c r="G19" s="65">
        <f t="shared" si="1"/>
        <v>0</v>
      </c>
      <c r="H19" s="19"/>
      <c r="I19" s="20">
        <f t="shared" si="2"/>
        <v>0</v>
      </c>
      <c r="J19" s="20">
        <f t="shared" si="0"/>
        <v>0</v>
      </c>
    </row>
    <row r="20" spans="1:10" ht="12.75">
      <c r="A20" s="50" t="s">
        <v>36</v>
      </c>
      <c r="B20" s="8" t="s">
        <v>79</v>
      </c>
      <c r="C20" s="8"/>
      <c r="D20" s="7" t="s">
        <v>15</v>
      </c>
      <c r="E20" s="7">
        <v>40</v>
      </c>
      <c r="F20" s="64"/>
      <c r="G20" s="65">
        <f t="shared" si="1"/>
        <v>0</v>
      </c>
      <c r="H20" s="19"/>
      <c r="I20" s="20">
        <f t="shared" si="2"/>
        <v>0</v>
      </c>
      <c r="J20" s="20">
        <f t="shared" si="0"/>
        <v>0</v>
      </c>
    </row>
    <row r="21" spans="1:10" ht="12.75">
      <c r="A21" s="50" t="s">
        <v>37</v>
      </c>
      <c r="B21" s="8" t="s">
        <v>38</v>
      </c>
      <c r="C21" s="8"/>
      <c r="D21" s="7" t="s">
        <v>15</v>
      </c>
      <c r="E21" s="7">
        <v>40</v>
      </c>
      <c r="F21" s="64"/>
      <c r="G21" s="65">
        <f t="shared" si="1"/>
        <v>0</v>
      </c>
      <c r="H21" s="19"/>
      <c r="I21" s="20">
        <f t="shared" si="2"/>
        <v>0</v>
      </c>
      <c r="J21" s="20">
        <f t="shared" si="0"/>
        <v>0</v>
      </c>
    </row>
    <row r="22" spans="1:10" ht="12.75">
      <c r="A22" s="50" t="s">
        <v>39</v>
      </c>
      <c r="B22" s="8" t="s">
        <v>40</v>
      </c>
      <c r="C22" s="8"/>
      <c r="D22" s="7" t="s">
        <v>15</v>
      </c>
      <c r="E22" s="9">
        <v>10</v>
      </c>
      <c r="F22" s="64"/>
      <c r="G22" s="65">
        <f t="shared" si="1"/>
        <v>0</v>
      </c>
      <c r="H22" s="19"/>
      <c r="I22" s="20">
        <f t="shared" si="2"/>
        <v>0</v>
      </c>
      <c r="J22" s="20">
        <f t="shared" si="0"/>
        <v>0</v>
      </c>
    </row>
    <row r="23" spans="1:10" ht="18" customHeight="1">
      <c r="A23" s="50" t="s">
        <v>41</v>
      </c>
      <c r="B23" s="8" t="s">
        <v>77</v>
      </c>
      <c r="C23" s="8"/>
      <c r="D23" s="7" t="s">
        <v>15</v>
      </c>
      <c r="E23" s="7">
        <v>2</v>
      </c>
      <c r="F23" s="64"/>
      <c r="G23" s="65">
        <f t="shared" si="1"/>
        <v>0</v>
      </c>
      <c r="H23" s="19"/>
      <c r="I23" s="20">
        <f t="shared" si="2"/>
        <v>0</v>
      </c>
      <c r="J23" s="20">
        <f t="shared" si="0"/>
        <v>0</v>
      </c>
    </row>
    <row r="24" spans="1:10" ht="14.25" customHeight="1">
      <c r="A24" s="50" t="s">
        <v>59</v>
      </c>
      <c r="B24" s="8" t="s">
        <v>42</v>
      </c>
      <c r="C24" s="8"/>
      <c r="D24" s="7" t="s">
        <v>11</v>
      </c>
      <c r="E24" s="7">
        <v>1</v>
      </c>
      <c r="F24" s="64"/>
      <c r="G24" s="65">
        <f t="shared" si="1"/>
        <v>0</v>
      </c>
      <c r="H24" s="19"/>
      <c r="I24" s="20">
        <f t="shared" si="2"/>
        <v>0</v>
      </c>
      <c r="J24" s="20">
        <f t="shared" si="0"/>
        <v>0</v>
      </c>
    </row>
    <row r="25" spans="1:10" ht="51">
      <c r="A25" s="50" t="s">
        <v>60</v>
      </c>
      <c r="B25" s="8" t="s">
        <v>126</v>
      </c>
      <c r="C25" s="8"/>
      <c r="D25" s="7" t="s">
        <v>15</v>
      </c>
      <c r="E25" s="7">
        <v>2</v>
      </c>
      <c r="F25" s="64"/>
      <c r="G25" s="65">
        <f t="shared" si="1"/>
        <v>0</v>
      </c>
      <c r="H25" s="19"/>
      <c r="I25" s="20">
        <f>F25*E25</f>
        <v>0</v>
      </c>
      <c r="J25" s="20">
        <f>(I25*H25)+I25</f>
        <v>0</v>
      </c>
    </row>
    <row r="26" spans="1:10" ht="96.75" customHeight="1">
      <c r="A26" s="50" t="s">
        <v>61</v>
      </c>
      <c r="B26" s="15" t="s">
        <v>127</v>
      </c>
      <c r="C26" s="8"/>
      <c r="D26" s="7" t="s">
        <v>15</v>
      </c>
      <c r="E26" s="7">
        <v>1</v>
      </c>
      <c r="F26" s="64"/>
      <c r="G26" s="65">
        <f t="shared" si="1"/>
        <v>0</v>
      </c>
      <c r="H26" s="19"/>
      <c r="I26" s="20">
        <f>F26*E26</f>
        <v>0</v>
      </c>
      <c r="J26" s="20">
        <f>(I26*H26)+I26</f>
        <v>0</v>
      </c>
    </row>
    <row r="27" spans="1:10" ht="15.75" customHeight="1">
      <c r="A27" s="52"/>
      <c r="B27" s="173" t="s">
        <v>21</v>
      </c>
      <c r="C27" s="174"/>
      <c r="D27" s="174"/>
      <c r="E27" s="174"/>
      <c r="F27" s="174"/>
      <c r="G27" s="174"/>
      <c r="H27" s="175"/>
      <c r="I27" s="25">
        <f>SUM(I7:I26)</f>
        <v>0</v>
      </c>
      <c r="J27" s="25">
        <f>SUM(J7:J26)</f>
        <v>0</v>
      </c>
    </row>
    <row r="28" spans="1:10" ht="15.75" customHeight="1">
      <c r="A28" s="109"/>
      <c r="B28" s="110"/>
      <c r="C28" s="110"/>
      <c r="D28" s="111"/>
      <c r="E28" s="111"/>
      <c r="F28" s="112"/>
      <c r="G28" s="178" t="s">
        <v>94</v>
      </c>
      <c r="H28" s="179"/>
      <c r="I28" s="180"/>
      <c r="J28" s="25">
        <f>J27-I27</f>
        <v>0</v>
      </c>
    </row>
    <row r="29" spans="1:10" ht="87.75" customHeight="1">
      <c r="A29" s="176" t="s">
        <v>107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ht="25.5" customHeight="1"/>
    <row r="31" spans="1:10" s="124" customFormat="1" ht="47.25" customHeight="1">
      <c r="A31" s="166" t="s">
        <v>119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4" ht="15.75">
      <c r="A32" s="1"/>
      <c r="B32" s="129" t="s">
        <v>141</v>
      </c>
      <c r="D32" s="51"/>
    </row>
    <row r="33" spans="1:10" ht="19.5" customHeight="1">
      <c r="A33" s="1"/>
      <c r="B33" s="164" t="s">
        <v>122</v>
      </c>
      <c r="C33" s="164"/>
      <c r="D33" s="164"/>
      <c r="E33" s="164"/>
      <c r="F33" s="164"/>
      <c r="G33" s="164"/>
      <c r="H33" s="164"/>
      <c r="I33" s="164"/>
      <c r="J33" s="164"/>
    </row>
    <row r="34" spans="2:10" ht="12.75">
      <c r="B34" s="164"/>
      <c r="C34" s="164"/>
      <c r="D34" s="164"/>
      <c r="E34" s="164"/>
      <c r="F34" s="164"/>
      <c r="G34" s="164"/>
      <c r="H34" s="164"/>
      <c r="I34" s="164"/>
      <c r="J34" s="164"/>
    </row>
  </sheetData>
  <sheetProtection/>
  <mergeCells count="5">
    <mergeCell ref="A31:J31"/>
    <mergeCell ref="B33:J34"/>
    <mergeCell ref="B27:H27"/>
    <mergeCell ref="A29:J29"/>
    <mergeCell ref="G28:I28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875" style="0" customWidth="1"/>
    <col min="2" max="2" width="51.625" style="0" customWidth="1"/>
    <col min="4" max="4" width="6.25390625" style="0" customWidth="1"/>
    <col min="5" max="5" width="7.625" style="0" customWidth="1"/>
    <col min="9" max="10" width="10.25390625" style="0" bestFit="1" customWidth="1"/>
  </cols>
  <sheetData>
    <row r="1" spans="1:10" ht="12.75">
      <c r="A1" s="1"/>
      <c r="B1" s="1"/>
      <c r="C1" s="1"/>
      <c r="D1" s="1"/>
      <c r="E1" s="1"/>
      <c r="F1" s="1"/>
      <c r="G1" s="1" t="s">
        <v>84</v>
      </c>
      <c r="H1" s="1"/>
      <c r="I1" s="1"/>
      <c r="J1" s="2"/>
    </row>
    <row r="2" spans="1:10" ht="12.75">
      <c r="A2" s="4" t="s">
        <v>114</v>
      </c>
      <c r="B2" s="4"/>
      <c r="C2" s="1"/>
      <c r="D2" s="1" t="s">
        <v>43</v>
      </c>
      <c r="E2" s="1"/>
      <c r="F2" s="1"/>
      <c r="G2" s="10" t="s">
        <v>70</v>
      </c>
      <c r="H2" s="1"/>
      <c r="I2" s="1"/>
      <c r="J2" s="1"/>
    </row>
    <row r="3" spans="1:10" ht="12.75">
      <c r="A3" s="1"/>
      <c r="B3" s="1"/>
      <c r="C3" s="4"/>
      <c r="D3" s="1"/>
      <c r="E3" s="1"/>
      <c r="F3" s="1"/>
      <c r="G3" s="1"/>
      <c r="H3" s="1"/>
      <c r="I3" s="1"/>
      <c r="J3" s="1"/>
    </row>
    <row r="4" spans="1:10" ht="54">
      <c r="A4" s="6" t="s">
        <v>2</v>
      </c>
      <c r="B4" s="6" t="s">
        <v>3</v>
      </c>
      <c r="C4" s="26" t="s">
        <v>44</v>
      </c>
      <c r="D4" s="11" t="s">
        <v>57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2.75">
      <c r="A5" s="131" t="s">
        <v>10</v>
      </c>
      <c r="B5" s="131" t="s">
        <v>12</v>
      </c>
      <c r="C5" s="131" t="s">
        <v>13</v>
      </c>
      <c r="D5" s="131" t="s">
        <v>14</v>
      </c>
      <c r="E5" s="131" t="s">
        <v>16</v>
      </c>
      <c r="F5" s="131" t="s">
        <v>17</v>
      </c>
      <c r="G5" s="131" t="s">
        <v>18</v>
      </c>
      <c r="H5" s="131" t="s">
        <v>19</v>
      </c>
      <c r="I5" s="131" t="s">
        <v>20</v>
      </c>
      <c r="J5" s="131" t="s">
        <v>22</v>
      </c>
    </row>
    <row r="6" spans="1:10" ht="75" customHeight="1">
      <c r="A6" s="7" t="s">
        <v>10</v>
      </c>
      <c r="B6" s="8" t="s">
        <v>117</v>
      </c>
      <c r="C6" s="7"/>
      <c r="D6" s="12" t="s">
        <v>45</v>
      </c>
      <c r="E6" s="14">
        <v>250</v>
      </c>
      <c r="F6" s="113"/>
      <c r="G6" s="47">
        <f>(F6*H6)+F6</f>
        <v>0</v>
      </c>
      <c r="H6" s="24"/>
      <c r="I6" s="23">
        <f>E6*F6</f>
        <v>0</v>
      </c>
      <c r="J6" s="23">
        <f>(I6*H6)+I6</f>
        <v>0</v>
      </c>
    </row>
    <row r="7" spans="1:10" ht="31.5" customHeight="1">
      <c r="A7" s="7" t="s">
        <v>12</v>
      </c>
      <c r="B7" s="89" t="s">
        <v>46</v>
      </c>
      <c r="C7" s="28"/>
      <c r="D7" s="29" t="s">
        <v>15</v>
      </c>
      <c r="E7" s="30">
        <v>10</v>
      </c>
      <c r="F7" s="113"/>
      <c r="G7" s="47">
        <f>(F7*H7)+F7</f>
        <v>0</v>
      </c>
      <c r="H7" s="31"/>
      <c r="I7" s="23">
        <f>E7*F7</f>
        <v>0</v>
      </c>
      <c r="J7" s="23">
        <f>(I7*H7)+I7</f>
        <v>0</v>
      </c>
    </row>
    <row r="8" spans="1:10" ht="25.5" customHeight="1">
      <c r="A8" s="27"/>
      <c r="B8" s="183" t="s">
        <v>21</v>
      </c>
      <c r="C8" s="184"/>
      <c r="D8" s="184"/>
      <c r="E8" s="184"/>
      <c r="F8" s="184"/>
      <c r="G8" s="184"/>
      <c r="H8" s="185"/>
      <c r="I8" s="156">
        <f>SUM(I6:I7)</f>
        <v>0</v>
      </c>
      <c r="J8" s="157">
        <f>SUM(J6:J7)</f>
        <v>0</v>
      </c>
    </row>
    <row r="9" spans="1:10" ht="26.25" customHeight="1">
      <c r="A9" s="94"/>
      <c r="B9" s="146"/>
      <c r="C9" s="147"/>
      <c r="D9" s="148"/>
      <c r="E9" s="149"/>
      <c r="F9" s="150"/>
      <c r="G9" s="151" t="s">
        <v>94</v>
      </c>
      <c r="H9" s="155">
        <f>J8-I8</f>
        <v>0</v>
      </c>
      <c r="I9" s="138"/>
      <c r="J9" s="152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51" customHeight="1">
      <c r="A11" s="181" t="s">
        <v>128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2:4" ht="15.75">
      <c r="B12" s="129" t="s">
        <v>141</v>
      </c>
      <c r="D12" s="51"/>
    </row>
    <row r="13" spans="2:10" ht="21" customHeight="1">
      <c r="B13" s="164" t="s">
        <v>122</v>
      </c>
      <c r="C13" s="164"/>
      <c r="D13" s="164"/>
      <c r="E13" s="164"/>
      <c r="F13" s="164"/>
      <c r="G13" s="164"/>
      <c r="H13" s="164"/>
      <c r="I13" s="164"/>
      <c r="J13" s="164"/>
    </row>
    <row r="14" spans="2:10" ht="12.75">
      <c r="B14" s="164"/>
      <c r="C14" s="164"/>
      <c r="D14" s="164"/>
      <c r="E14" s="164"/>
      <c r="F14" s="164"/>
      <c r="G14" s="164"/>
      <c r="H14" s="164"/>
      <c r="I14" s="164"/>
      <c r="J14" s="164"/>
    </row>
  </sheetData>
  <sheetProtection/>
  <mergeCells count="3">
    <mergeCell ref="A11:J11"/>
    <mergeCell ref="B8:H8"/>
    <mergeCell ref="B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1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10" width="10.25390625" style="0" bestFit="1" customWidth="1"/>
  </cols>
  <sheetData>
    <row r="1" ht="12.75">
      <c r="G1" t="s">
        <v>83</v>
      </c>
    </row>
    <row r="2" spans="1:3" ht="12.75">
      <c r="A2" s="1"/>
      <c r="B2" s="4" t="s">
        <v>97</v>
      </c>
      <c r="C2" s="1"/>
    </row>
    <row r="3" spans="1:9" ht="30.75" customHeight="1">
      <c r="A3" s="1"/>
      <c r="B3" s="1"/>
      <c r="C3" s="1" t="s">
        <v>43</v>
      </c>
      <c r="D3" s="1"/>
      <c r="E3" s="1"/>
      <c r="F3" s="1" t="s">
        <v>70</v>
      </c>
      <c r="G3" s="1"/>
      <c r="H3" s="1"/>
      <c r="I3" s="2"/>
    </row>
    <row r="4" spans="1:10" ht="43.5" customHeight="1">
      <c r="A4" s="11" t="s">
        <v>2</v>
      </c>
      <c r="B4" s="11" t="s">
        <v>3</v>
      </c>
      <c r="C4" s="41" t="s">
        <v>44</v>
      </c>
      <c r="D4" s="11" t="s">
        <v>57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</row>
    <row r="5" spans="1:10" ht="16.5" customHeight="1">
      <c r="A5" s="11" t="s">
        <v>10</v>
      </c>
      <c r="B5" s="11" t="s">
        <v>12</v>
      </c>
      <c r="C5" s="11" t="s">
        <v>13</v>
      </c>
      <c r="D5" s="11" t="s">
        <v>14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22</v>
      </c>
    </row>
    <row r="6" spans="1:10" ht="32.25" customHeight="1">
      <c r="A6" s="12" t="s">
        <v>10</v>
      </c>
      <c r="B6" s="8" t="s">
        <v>76</v>
      </c>
      <c r="C6" s="8"/>
      <c r="D6" s="12" t="s">
        <v>48</v>
      </c>
      <c r="E6" s="14">
        <v>400</v>
      </c>
      <c r="F6" s="120"/>
      <c r="G6" s="121">
        <f aca="true" t="shared" si="0" ref="G6:G11">(F6*H6)+F6</f>
        <v>0</v>
      </c>
      <c r="H6" s="122"/>
      <c r="I6" s="121">
        <f aca="true" t="shared" si="1" ref="I6:I11">E6*F6</f>
        <v>0</v>
      </c>
      <c r="J6" s="121">
        <f aca="true" t="shared" si="2" ref="J6:J11">(I6*H6)+I6</f>
        <v>0</v>
      </c>
    </row>
    <row r="7" spans="1:10" ht="51" customHeight="1">
      <c r="A7" s="12" t="s">
        <v>12</v>
      </c>
      <c r="B7" s="8" t="s">
        <v>88</v>
      </c>
      <c r="C7" s="8"/>
      <c r="D7" s="12" t="s">
        <v>11</v>
      </c>
      <c r="E7" s="14">
        <v>1</v>
      </c>
      <c r="F7" s="120"/>
      <c r="G7" s="121">
        <f t="shared" si="0"/>
        <v>0</v>
      </c>
      <c r="H7" s="122"/>
      <c r="I7" s="121">
        <f t="shared" si="1"/>
        <v>0</v>
      </c>
      <c r="J7" s="121">
        <f t="shared" si="2"/>
        <v>0</v>
      </c>
    </row>
    <row r="8" spans="1:10" ht="36" customHeight="1">
      <c r="A8" s="12" t="s">
        <v>13</v>
      </c>
      <c r="B8" s="8" t="s">
        <v>120</v>
      </c>
      <c r="C8" s="8"/>
      <c r="D8" s="12" t="s">
        <v>15</v>
      </c>
      <c r="E8" s="14">
        <v>50</v>
      </c>
      <c r="F8" s="120"/>
      <c r="G8" s="121">
        <f t="shared" si="0"/>
        <v>0</v>
      </c>
      <c r="H8" s="122"/>
      <c r="I8" s="121">
        <f t="shared" si="1"/>
        <v>0</v>
      </c>
      <c r="J8" s="121">
        <f t="shared" si="2"/>
        <v>0</v>
      </c>
    </row>
    <row r="9" spans="1:10" ht="36.75" customHeight="1">
      <c r="A9" s="12" t="s">
        <v>14</v>
      </c>
      <c r="B9" s="8" t="s">
        <v>47</v>
      </c>
      <c r="C9" s="8"/>
      <c r="D9" s="12" t="s">
        <v>15</v>
      </c>
      <c r="E9" s="14">
        <v>50</v>
      </c>
      <c r="F9" s="120"/>
      <c r="G9" s="121">
        <f t="shared" si="0"/>
        <v>0</v>
      </c>
      <c r="H9" s="122"/>
      <c r="I9" s="121">
        <f t="shared" si="1"/>
        <v>0</v>
      </c>
      <c r="J9" s="121">
        <f t="shared" si="2"/>
        <v>0</v>
      </c>
    </row>
    <row r="10" spans="1:10" ht="36.75" customHeight="1">
      <c r="A10" s="12" t="s">
        <v>16</v>
      </c>
      <c r="B10" s="8" t="s">
        <v>106</v>
      </c>
      <c r="C10" s="8"/>
      <c r="D10" s="12" t="s">
        <v>15</v>
      </c>
      <c r="E10" s="14">
        <v>10</v>
      </c>
      <c r="F10" s="120"/>
      <c r="G10" s="121">
        <f t="shared" si="0"/>
        <v>0</v>
      </c>
      <c r="H10" s="122"/>
      <c r="I10" s="121">
        <f t="shared" si="1"/>
        <v>0</v>
      </c>
      <c r="J10" s="121">
        <f t="shared" si="2"/>
        <v>0</v>
      </c>
    </row>
    <row r="11" spans="1:10" ht="39" customHeight="1">
      <c r="A11" s="12" t="s">
        <v>17</v>
      </c>
      <c r="B11" s="8" t="s">
        <v>99</v>
      </c>
      <c r="C11" s="8"/>
      <c r="D11" s="12" t="s">
        <v>15</v>
      </c>
      <c r="E11" s="14">
        <v>60</v>
      </c>
      <c r="F11" s="120"/>
      <c r="G11" s="121">
        <f t="shared" si="0"/>
        <v>0</v>
      </c>
      <c r="H11" s="122"/>
      <c r="I11" s="121">
        <f t="shared" si="1"/>
        <v>0</v>
      </c>
      <c r="J11" s="121">
        <f t="shared" si="2"/>
        <v>0</v>
      </c>
    </row>
    <row r="12" spans="1:10" ht="21.75" customHeight="1">
      <c r="A12" s="13"/>
      <c r="B12" s="186" t="s">
        <v>21</v>
      </c>
      <c r="C12" s="187"/>
      <c r="D12" s="187"/>
      <c r="E12" s="187"/>
      <c r="F12" s="187"/>
      <c r="G12" s="187"/>
      <c r="H12" s="188"/>
      <c r="I12" s="158">
        <f>SUM(I6:I11)</f>
        <v>0</v>
      </c>
      <c r="J12" s="159">
        <f>SUM(J6:J11)</f>
        <v>0</v>
      </c>
    </row>
    <row r="13" spans="1:10" ht="12.75">
      <c r="A13" s="94"/>
      <c r="B13" s="95"/>
      <c r="C13" s="95"/>
      <c r="D13" s="96"/>
      <c r="E13" s="96"/>
      <c r="F13" s="97"/>
      <c r="G13" s="98" t="s">
        <v>93</v>
      </c>
      <c r="H13" s="99"/>
      <c r="I13" s="153">
        <f>J12-I12</f>
        <v>0</v>
      </c>
      <c r="J13" s="16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2:4" ht="15.75">
      <c r="B16" s="129" t="s">
        <v>141</v>
      </c>
      <c r="D16" s="51"/>
    </row>
    <row r="17" spans="2:10" ht="20.25" customHeight="1">
      <c r="B17" s="164" t="s">
        <v>122</v>
      </c>
      <c r="C17" s="164"/>
      <c r="D17" s="164"/>
      <c r="E17" s="164"/>
      <c r="F17" s="164"/>
      <c r="G17" s="164"/>
      <c r="H17" s="164"/>
      <c r="I17" s="164"/>
      <c r="J17" s="164"/>
    </row>
    <row r="18" spans="2:10" ht="12.75">
      <c r="B18" s="164"/>
      <c r="C18" s="164"/>
      <c r="D18" s="164"/>
      <c r="E18" s="164"/>
      <c r="F18" s="164"/>
      <c r="G18" s="164"/>
      <c r="H18" s="164"/>
      <c r="I18" s="164"/>
      <c r="J18" s="164"/>
    </row>
  </sheetData>
  <sheetProtection/>
  <mergeCells count="2">
    <mergeCell ref="B12:H12"/>
    <mergeCell ref="B17:J18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8"/>
  <sheetViews>
    <sheetView zoomScalePageLayoutView="0" workbookViewId="0" topLeftCell="A10">
      <selection activeCell="E30" sqref="E30"/>
    </sheetView>
  </sheetViews>
  <sheetFormatPr defaultColWidth="9.00390625" defaultRowHeight="12.75"/>
  <cols>
    <col min="1" max="1" width="3.375" style="53" customWidth="1"/>
    <col min="2" max="2" width="59.00390625" style="0" customWidth="1"/>
    <col min="3" max="3" width="9.75390625" style="0" customWidth="1"/>
    <col min="4" max="4" width="4.75390625" style="0" bestFit="1" customWidth="1"/>
    <col min="5" max="5" width="4.875" style="0" customWidth="1"/>
    <col min="6" max="6" width="9.75390625" style="0" bestFit="1" customWidth="1"/>
    <col min="7" max="7" width="8.125" style="0" bestFit="1" customWidth="1"/>
    <col min="8" max="8" width="7.625" style="0" customWidth="1"/>
    <col min="9" max="9" width="10.75390625" style="0" customWidth="1"/>
    <col min="10" max="10" width="11.25390625" style="0" customWidth="1"/>
  </cols>
  <sheetData>
    <row r="1" ht="12.75">
      <c r="I1" t="s">
        <v>98</v>
      </c>
    </row>
    <row r="2" ht="12.75">
      <c r="B2" s="4" t="s">
        <v>121</v>
      </c>
    </row>
    <row r="3" spans="2:10" ht="12.75">
      <c r="B3" s="127" t="s">
        <v>71</v>
      </c>
      <c r="C3" s="35" t="s">
        <v>113</v>
      </c>
      <c r="E3" s="35"/>
      <c r="H3" s="35" t="s">
        <v>112</v>
      </c>
      <c r="J3" s="35"/>
    </row>
    <row r="4" spans="1:10" ht="33">
      <c r="A4" s="58" t="s">
        <v>2</v>
      </c>
      <c r="B4" s="59" t="s">
        <v>3</v>
      </c>
      <c r="C4" s="59" t="s">
        <v>44</v>
      </c>
      <c r="D4" s="59" t="s">
        <v>57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8</v>
      </c>
      <c r="J4" s="59" t="s">
        <v>9</v>
      </c>
    </row>
    <row r="5" spans="1:10" ht="12.75">
      <c r="A5" s="58" t="s">
        <v>10</v>
      </c>
      <c r="B5" s="58" t="s">
        <v>12</v>
      </c>
      <c r="C5" s="58" t="s">
        <v>13</v>
      </c>
      <c r="D5" s="58" t="s">
        <v>14</v>
      </c>
      <c r="E5" s="58" t="s">
        <v>16</v>
      </c>
      <c r="F5" s="58" t="s">
        <v>17</v>
      </c>
      <c r="G5" s="58" t="s">
        <v>18</v>
      </c>
      <c r="H5" s="58" t="s">
        <v>19</v>
      </c>
      <c r="I5" s="58" t="s">
        <v>20</v>
      </c>
      <c r="J5" s="58" t="s">
        <v>22</v>
      </c>
    </row>
    <row r="6" spans="1:10" ht="90" customHeight="1">
      <c r="A6" s="54" t="s">
        <v>10</v>
      </c>
      <c r="B6" s="142" t="s">
        <v>86</v>
      </c>
      <c r="C6" s="54"/>
      <c r="D6" s="9" t="s">
        <v>11</v>
      </c>
      <c r="E6" s="9">
        <v>1</v>
      </c>
      <c r="F6" s="133"/>
      <c r="G6" s="107">
        <f aca="true" t="shared" si="0" ref="G6:G12">(F6*H6)+F6</f>
        <v>0</v>
      </c>
      <c r="H6" s="108"/>
      <c r="I6" s="107">
        <f aca="true" t="shared" si="1" ref="I6:I11">F6*E6</f>
        <v>0</v>
      </c>
      <c r="J6" s="107">
        <f aca="true" t="shared" si="2" ref="J6:J12">(I6*H6)+I6</f>
        <v>0</v>
      </c>
    </row>
    <row r="7" spans="1:10" ht="56.25" customHeight="1">
      <c r="A7" s="54" t="s">
        <v>12</v>
      </c>
      <c r="B7" s="143" t="s">
        <v>111</v>
      </c>
      <c r="C7" s="16"/>
      <c r="D7" s="16" t="s">
        <v>108</v>
      </c>
      <c r="E7" s="9">
        <v>1</v>
      </c>
      <c r="F7" s="133"/>
      <c r="G7" s="107">
        <f t="shared" si="0"/>
        <v>0</v>
      </c>
      <c r="H7" s="108"/>
      <c r="I7" s="20">
        <f t="shared" si="1"/>
        <v>0</v>
      </c>
      <c r="J7" s="20">
        <f t="shared" si="2"/>
        <v>0</v>
      </c>
    </row>
    <row r="8" spans="1:10" ht="48">
      <c r="A8" s="54" t="s">
        <v>13</v>
      </c>
      <c r="B8" s="144" t="s">
        <v>49</v>
      </c>
      <c r="C8" s="16"/>
      <c r="D8" s="16" t="s">
        <v>48</v>
      </c>
      <c r="E8" s="9">
        <v>2</v>
      </c>
      <c r="F8" s="133"/>
      <c r="G8" s="107">
        <f t="shared" si="0"/>
        <v>0</v>
      </c>
      <c r="H8" s="108"/>
      <c r="I8" s="20">
        <f t="shared" si="1"/>
        <v>0</v>
      </c>
      <c r="J8" s="20">
        <f t="shared" si="2"/>
        <v>0</v>
      </c>
    </row>
    <row r="9" spans="1:10" ht="48">
      <c r="A9" s="54" t="s">
        <v>14</v>
      </c>
      <c r="B9" s="141" t="s">
        <v>50</v>
      </c>
      <c r="C9" s="32"/>
      <c r="D9" s="33" t="s">
        <v>15</v>
      </c>
      <c r="E9" s="34">
        <v>2</v>
      </c>
      <c r="F9" s="133"/>
      <c r="G9" s="107">
        <f t="shared" si="0"/>
        <v>0</v>
      </c>
      <c r="H9" s="108"/>
      <c r="I9" s="20">
        <f t="shared" si="1"/>
        <v>0</v>
      </c>
      <c r="J9" s="20">
        <f t="shared" si="2"/>
        <v>0</v>
      </c>
    </row>
    <row r="10" spans="1:10" ht="72" customHeight="1">
      <c r="A10" s="54" t="s">
        <v>16</v>
      </c>
      <c r="B10" s="145" t="s">
        <v>109</v>
      </c>
      <c r="C10" s="126"/>
      <c r="D10" s="33" t="s">
        <v>15</v>
      </c>
      <c r="E10" s="34">
        <v>10</v>
      </c>
      <c r="F10" s="133"/>
      <c r="G10" s="107">
        <f t="shared" si="0"/>
        <v>0</v>
      </c>
      <c r="H10" s="108"/>
      <c r="I10" s="20">
        <f t="shared" si="1"/>
        <v>0</v>
      </c>
      <c r="J10" s="20">
        <f t="shared" si="2"/>
        <v>0</v>
      </c>
    </row>
    <row r="11" spans="1:10" ht="74.25" customHeight="1">
      <c r="A11" s="54" t="s">
        <v>17</v>
      </c>
      <c r="B11" s="144" t="s">
        <v>110</v>
      </c>
      <c r="C11" s="125"/>
      <c r="D11" s="33" t="s">
        <v>15</v>
      </c>
      <c r="E11" s="34">
        <v>10</v>
      </c>
      <c r="F11" s="133"/>
      <c r="G11" s="107">
        <f t="shared" si="0"/>
        <v>0</v>
      </c>
      <c r="H11" s="108"/>
      <c r="I11" s="20">
        <f t="shared" si="1"/>
        <v>0</v>
      </c>
      <c r="J11" s="20">
        <f t="shared" si="2"/>
        <v>0</v>
      </c>
    </row>
    <row r="12" spans="1:10" ht="34.5" customHeight="1">
      <c r="A12" s="54" t="s">
        <v>18</v>
      </c>
      <c r="B12" s="70" t="s">
        <v>115</v>
      </c>
      <c r="C12" s="7"/>
      <c r="D12" s="12" t="s">
        <v>15</v>
      </c>
      <c r="E12" s="14">
        <v>1</v>
      </c>
      <c r="F12" s="133"/>
      <c r="G12" s="47">
        <f t="shared" si="0"/>
        <v>0</v>
      </c>
      <c r="H12" s="24"/>
      <c r="I12" s="23">
        <f>E12*F12</f>
        <v>0</v>
      </c>
      <c r="J12" s="23">
        <f t="shared" si="2"/>
        <v>0</v>
      </c>
    </row>
    <row r="13" spans="1:10" ht="21" customHeight="1">
      <c r="A13" s="55"/>
      <c r="B13" s="192" t="s">
        <v>21</v>
      </c>
      <c r="C13" s="193"/>
      <c r="D13" s="193"/>
      <c r="E13" s="193"/>
      <c r="F13" s="193"/>
      <c r="G13" s="193"/>
      <c r="H13" s="194"/>
      <c r="I13" s="25">
        <f>SUM(I6:I12)</f>
        <v>0</v>
      </c>
      <c r="J13" s="22">
        <f>SUM(J6:J12)</f>
        <v>0</v>
      </c>
    </row>
    <row r="14" spans="1:10" ht="12.75">
      <c r="A14" s="56"/>
      <c r="B14" s="1"/>
      <c r="C14" s="1"/>
      <c r="D14" s="1"/>
      <c r="E14" s="1"/>
      <c r="F14" s="189" t="s">
        <v>94</v>
      </c>
      <c r="G14" s="190"/>
      <c r="H14" s="191"/>
      <c r="I14" s="23">
        <f>J13-I13</f>
        <v>0</v>
      </c>
      <c r="J14" s="1"/>
    </row>
    <row r="16" spans="2:10" ht="15.75">
      <c r="B16" s="129" t="s">
        <v>141</v>
      </c>
      <c r="C16" s="132"/>
      <c r="D16" s="132"/>
      <c r="E16" s="132"/>
      <c r="F16" s="132"/>
      <c r="G16" s="132"/>
      <c r="H16" s="132"/>
      <c r="I16" s="132"/>
      <c r="J16" s="132"/>
    </row>
    <row r="17" spans="2:10" ht="15" customHeight="1">
      <c r="B17" s="195" t="s">
        <v>140</v>
      </c>
      <c r="C17" s="195"/>
      <c r="D17" s="195"/>
      <c r="E17" s="195"/>
      <c r="F17" s="195"/>
      <c r="G17" s="195"/>
      <c r="H17" s="195"/>
      <c r="I17" s="195"/>
      <c r="J17" s="195"/>
    </row>
    <row r="18" spans="2:10" ht="15.75" customHeight="1">
      <c r="B18" s="195"/>
      <c r="C18" s="195"/>
      <c r="D18" s="195"/>
      <c r="E18" s="195"/>
      <c r="F18" s="195"/>
      <c r="G18" s="195"/>
      <c r="H18" s="195"/>
      <c r="I18" s="195"/>
      <c r="J18" s="195"/>
    </row>
  </sheetData>
  <sheetProtection/>
  <mergeCells count="3">
    <mergeCell ref="F14:H14"/>
    <mergeCell ref="B13:H13"/>
    <mergeCell ref="B17:J18"/>
  </mergeCells>
  <printOptions/>
  <pageMargins left="0.7874015748031497" right="0.7874015748031497" top="0.1968503937007874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PageLayoutView="0" workbookViewId="0" topLeftCell="A1">
      <selection activeCell="A24" sqref="A24:J24"/>
    </sheetView>
  </sheetViews>
  <sheetFormatPr defaultColWidth="9.00390625" defaultRowHeight="12.75"/>
  <cols>
    <col min="1" max="1" width="3.75390625" style="53" customWidth="1"/>
    <col min="2" max="2" width="89.75390625" style="0" customWidth="1"/>
    <col min="4" max="5" width="5.125" style="0" customWidth="1"/>
    <col min="6" max="6" width="8.125" style="0" customWidth="1"/>
    <col min="7" max="7" width="9.25390625" style="0" bestFit="1" customWidth="1"/>
    <col min="8" max="8" width="6.625" style="0" customWidth="1"/>
    <col min="9" max="9" width="9.75390625" style="0" bestFit="1" customWidth="1"/>
    <col min="10" max="10" width="10.75390625" style="0" customWidth="1"/>
  </cols>
  <sheetData>
    <row r="1" spans="1:10" ht="12.75">
      <c r="A1" s="57"/>
      <c r="B1" s="3"/>
      <c r="C1" s="3"/>
      <c r="D1" s="3"/>
      <c r="E1" s="3"/>
      <c r="F1" s="3"/>
      <c r="G1" t="s">
        <v>149</v>
      </c>
      <c r="H1" s="3"/>
      <c r="J1" s="2"/>
    </row>
    <row r="2" spans="1:10" ht="16.5">
      <c r="A2" s="83" t="s">
        <v>56</v>
      </c>
      <c r="B2" s="84"/>
      <c r="C2" s="82"/>
      <c r="H2" s="3"/>
      <c r="J2" s="35"/>
    </row>
    <row r="3" spans="1:10" ht="12.75">
      <c r="A3" s="57"/>
      <c r="B3" s="3"/>
      <c r="C3" s="3"/>
      <c r="D3" s="1" t="s">
        <v>81</v>
      </c>
      <c r="E3" s="3"/>
      <c r="F3" s="3"/>
      <c r="G3" s="3"/>
      <c r="H3" s="3"/>
      <c r="I3" s="3"/>
      <c r="J3" s="3"/>
    </row>
    <row r="4" spans="1:10" ht="18.75" customHeight="1">
      <c r="A4" s="57"/>
      <c r="B4" s="3"/>
      <c r="C4" s="3"/>
      <c r="D4" s="1"/>
      <c r="E4" s="198" t="s">
        <v>82</v>
      </c>
      <c r="F4" s="198"/>
      <c r="G4" s="198"/>
      <c r="H4" s="198"/>
      <c r="I4" s="198"/>
      <c r="J4" s="198"/>
    </row>
    <row r="5" spans="1:10" ht="58.5">
      <c r="A5" s="117" t="s">
        <v>2</v>
      </c>
      <c r="B5" s="91" t="s">
        <v>3</v>
      </c>
      <c r="C5" s="91" t="s">
        <v>44</v>
      </c>
      <c r="D5" s="91" t="s">
        <v>57</v>
      </c>
      <c r="E5" s="91" t="s">
        <v>4</v>
      </c>
      <c r="F5" s="91" t="s">
        <v>5</v>
      </c>
      <c r="G5" s="91" t="s">
        <v>6</v>
      </c>
      <c r="H5" s="115" t="s">
        <v>7</v>
      </c>
      <c r="I5" s="91" t="s">
        <v>8</v>
      </c>
      <c r="J5" s="91" t="s">
        <v>9</v>
      </c>
    </row>
    <row r="6" spans="1:10" ht="12.75">
      <c r="A6" s="117" t="s">
        <v>10</v>
      </c>
      <c r="B6" s="117" t="s">
        <v>12</v>
      </c>
      <c r="C6" s="117" t="s">
        <v>13</v>
      </c>
      <c r="D6" s="117" t="s">
        <v>14</v>
      </c>
      <c r="E6" s="117" t="s">
        <v>16</v>
      </c>
      <c r="F6" s="117" t="s">
        <v>17</v>
      </c>
      <c r="G6" s="117" t="s">
        <v>18</v>
      </c>
      <c r="H6" s="117" t="s">
        <v>19</v>
      </c>
      <c r="I6" s="117" t="s">
        <v>20</v>
      </c>
      <c r="J6" s="117" t="s">
        <v>22</v>
      </c>
    </row>
    <row r="7" spans="1:11" ht="61.5" customHeight="1">
      <c r="A7" s="9" t="s">
        <v>10</v>
      </c>
      <c r="B7" s="17" t="s">
        <v>130</v>
      </c>
      <c r="C7" s="72"/>
      <c r="D7" s="73" t="s">
        <v>11</v>
      </c>
      <c r="E7" s="74">
        <v>6</v>
      </c>
      <c r="F7" s="100"/>
      <c r="G7" s="75">
        <f>(F7*H7)+F7</f>
        <v>0</v>
      </c>
      <c r="H7" s="76"/>
      <c r="I7" s="75">
        <f>F7*E7</f>
        <v>0</v>
      </c>
      <c r="J7" s="75">
        <f>(I7*H7)+I7</f>
        <v>0</v>
      </c>
      <c r="K7" s="61"/>
    </row>
    <row r="8" spans="1:11" ht="38.25" customHeight="1">
      <c r="A8" s="9" t="s">
        <v>12</v>
      </c>
      <c r="B8" s="17" t="s">
        <v>131</v>
      </c>
      <c r="C8" s="72"/>
      <c r="D8" s="73" t="s">
        <v>11</v>
      </c>
      <c r="E8" s="74">
        <v>10</v>
      </c>
      <c r="F8" s="100"/>
      <c r="G8" s="75">
        <f aca="true" t="shared" si="0" ref="G8:G17">(F8*H8)+F8</f>
        <v>0</v>
      </c>
      <c r="H8" s="76"/>
      <c r="I8" s="75">
        <f aca="true" t="shared" si="1" ref="I8:I17">F8*E8</f>
        <v>0</v>
      </c>
      <c r="J8" s="75">
        <f aca="true" t="shared" si="2" ref="J8:J17">(I8*H8)+I8</f>
        <v>0</v>
      </c>
      <c r="K8" s="63"/>
    </row>
    <row r="9" spans="1:11" ht="35.25" customHeight="1">
      <c r="A9" s="9" t="s">
        <v>13</v>
      </c>
      <c r="B9" s="17" t="s">
        <v>144</v>
      </c>
      <c r="C9" s="72"/>
      <c r="D9" s="73" t="s">
        <v>11</v>
      </c>
      <c r="E9" s="74">
        <v>1</v>
      </c>
      <c r="F9" s="100"/>
      <c r="G9" s="75">
        <f t="shared" si="0"/>
        <v>0</v>
      </c>
      <c r="H9" s="76"/>
      <c r="I9" s="75">
        <f t="shared" si="1"/>
        <v>0</v>
      </c>
      <c r="J9" s="75">
        <f t="shared" si="2"/>
        <v>0</v>
      </c>
      <c r="K9" s="63"/>
    </row>
    <row r="10" spans="1:11" ht="39.75" customHeight="1">
      <c r="A10" s="9" t="s">
        <v>14</v>
      </c>
      <c r="B10" s="17" t="s">
        <v>145</v>
      </c>
      <c r="C10" s="72"/>
      <c r="D10" s="73" t="s">
        <v>11</v>
      </c>
      <c r="E10" s="74">
        <v>1</v>
      </c>
      <c r="F10" s="100"/>
      <c r="G10" s="75">
        <f t="shared" si="0"/>
        <v>0</v>
      </c>
      <c r="H10" s="76"/>
      <c r="I10" s="75">
        <f t="shared" si="1"/>
        <v>0</v>
      </c>
      <c r="J10" s="75">
        <f t="shared" si="2"/>
        <v>0</v>
      </c>
      <c r="K10" s="63"/>
    </row>
    <row r="11" spans="1:11" ht="33.75" customHeight="1">
      <c r="A11" s="9" t="s">
        <v>16</v>
      </c>
      <c r="B11" s="17" t="s">
        <v>148</v>
      </c>
      <c r="C11" s="72"/>
      <c r="D11" s="73" t="s">
        <v>11</v>
      </c>
      <c r="E11" s="74">
        <v>2</v>
      </c>
      <c r="F11" s="100"/>
      <c r="G11" s="75">
        <f t="shared" si="0"/>
        <v>0</v>
      </c>
      <c r="H11" s="76"/>
      <c r="I11" s="75">
        <f t="shared" si="1"/>
        <v>0</v>
      </c>
      <c r="J11" s="75">
        <f t="shared" si="2"/>
        <v>0</v>
      </c>
      <c r="K11" s="63"/>
    </row>
    <row r="12" spans="1:11" ht="36.75" customHeight="1">
      <c r="A12" s="9" t="s">
        <v>17</v>
      </c>
      <c r="B12" s="17" t="s">
        <v>147</v>
      </c>
      <c r="C12" s="72"/>
      <c r="D12" s="73" t="s">
        <v>11</v>
      </c>
      <c r="E12" s="74">
        <v>4</v>
      </c>
      <c r="F12" s="100"/>
      <c r="G12" s="75">
        <f t="shared" si="0"/>
        <v>0</v>
      </c>
      <c r="H12" s="76"/>
      <c r="I12" s="75">
        <f t="shared" si="1"/>
        <v>0</v>
      </c>
      <c r="J12" s="75">
        <f t="shared" si="2"/>
        <v>0</v>
      </c>
      <c r="K12" s="63"/>
    </row>
    <row r="13" spans="1:11" ht="45" customHeight="1">
      <c r="A13" s="9" t="s">
        <v>18</v>
      </c>
      <c r="B13" s="17" t="s">
        <v>146</v>
      </c>
      <c r="C13" s="72"/>
      <c r="D13" s="73" t="s">
        <v>11</v>
      </c>
      <c r="E13" s="74">
        <v>1</v>
      </c>
      <c r="F13" s="100"/>
      <c r="G13" s="75">
        <f t="shared" si="0"/>
        <v>0</v>
      </c>
      <c r="H13" s="76"/>
      <c r="I13" s="75">
        <f t="shared" si="1"/>
        <v>0</v>
      </c>
      <c r="J13" s="75">
        <f t="shared" si="2"/>
        <v>0</v>
      </c>
      <c r="K13" s="63"/>
    </row>
    <row r="14" spans="1:11" ht="24.75" customHeight="1">
      <c r="A14" s="9" t="s">
        <v>19</v>
      </c>
      <c r="B14" s="17" t="s">
        <v>51</v>
      </c>
      <c r="C14" s="72"/>
      <c r="D14" s="73" t="s">
        <v>11</v>
      </c>
      <c r="E14" s="74">
        <v>13</v>
      </c>
      <c r="F14" s="100"/>
      <c r="G14" s="75">
        <f t="shared" si="0"/>
        <v>0</v>
      </c>
      <c r="H14" s="76"/>
      <c r="I14" s="75">
        <f t="shared" si="1"/>
        <v>0</v>
      </c>
      <c r="J14" s="75">
        <f t="shared" si="2"/>
        <v>0</v>
      </c>
      <c r="K14" s="63"/>
    </row>
    <row r="15" spans="1:11" ht="18.75" customHeight="1">
      <c r="A15" s="9" t="s">
        <v>20</v>
      </c>
      <c r="B15" s="17" t="s">
        <v>58</v>
      </c>
      <c r="C15" s="70"/>
      <c r="D15" s="74" t="s">
        <v>11</v>
      </c>
      <c r="E15" s="74">
        <v>1</v>
      </c>
      <c r="F15" s="101"/>
      <c r="G15" s="77">
        <f t="shared" si="0"/>
        <v>0</v>
      </c>
      <c r="H15" s="76"/>
      <c r="I15" s="77">
        <f t="shared" si="1"/>
        <v>0</v>
      </c>
      <c r="J15" s="77">
        <f t="shared" si="2"/>
        <v>0</v>
      </c>
      <c r="K15" s="63"/>
    </row>
    <row r="16" spans="1:11" ht="17.25" customHeight="1">
      <c r="A16" s="9" t="s">
        <v>22</v>
      </c>
      <c r="B16" s="17" t="s">
        <v>52</v>
      </c>
      <c r="C16" s="71"/>
      <c r="D16" s="73" t="s">
        <v>11</v>
      </c>
      <c r="E16" s="74">
        <v>1</v>
      </c>
      <c r="F16" s="100"/>
      <c r="G16" s="75">
        <f t="shared" si="0"/>
        <v>0</v>
      </c>
      <c r="H16" s="76"/>
      <c r="I16" s="75">
        <f t="shared" si="1"/>
        <v>0</v>
      </c>
      <c r="J16" s="75">
        <f t="shared" si="2"/>
        <v>0</v>
      </c>
      <c r="K16" s="63"/>
    </row>
    <row r="17" spans="1:11" ht="17.25" customHeight="1">
      <c r="A17" s="9" t="s">
        <v>31</v>
      </c>
      <c r="B17" s="17" t="s">
        <v>53</v>
      </c>
      <c r="C17" s="71"/>
      <c r="D17" s="73" t="s">
        <v>54</v>
      </c>
      <c r="E17" s="74">
        <v>1</v>
      </c>
      <c r="F17" s="100"/>
      <c r="G17" s="75">
        <f t="shared" si="0"/>
        <v>0</v>
      </c>
      <c r="H17" s="76"/>
      <c r="I17" s="75">
        <f t="shared" si="1"/>
        <v>0</v>
      </c>
      <c r="J17" s="75">
        <f t="shared" si="2"/>
        <v>0</v>
      </c>
      <c r="K17" s="63"/>
    </row>
    <row r="18" spans="1:10" ht="23.25" customHeight="1">
      <c r="A18" s="55"/>
      <c r="B18" s="192" t="s">
        <v>21</v>
      </c>
      <c r="C18" s="174"/>
      <c r="D18" s="174"/>
      <c r="E18" s="174"/>
      <c r="F18" s="174"/>
      <c r="G18" s="174"/>
      <c r="H18" s="175"/>
      <c r="I18" s="25">
        <f>SUM(I7:I17)</f>
        <v>0</v>
      </c>
      <c r="J18" s="22">
        <f>SUM(J7:J17)</f>
        <v>0</v>
      </c>
    </row>
    <row r="19" spans="1:10" ht="17.25" customHeight="1">
      <c r="A19" s="60"/>
      <c r="B19" s="130"/>
      <c r="C19" s="102"/>
      <c r="D19" s="103"/>
      <c r="E19" s="105"/>
      <c r="F19" s="98" t="s">
        <v>95</v>
      </c>
      <c r="G19" s="98"/>
      <c r="H19" s="99"/>
      <c r="I19" s="25">
        <f>J18-I18</f>
        <v>0</v>
      </c>
      <c r="J19" s="104"/>
    </row>
    <row r="20" spans="1:10" ht="12.75" customHeight="1">
      <c r="A20" s="57"/>
      <c r="B20" s="3"/>
      <c r="C20" s="3"/>
      <c r="D20" s="3"/>
      <c r="E20" s="3"/>
      <c r="F20" s="3"/>
      <c r="G20" s="3"/>
      <c r="H20" s="3"/>
      <c r="I20" s="3"/>
      <c r="J20" s="18"/>
    </row>
    <row r="21" spans="1:10" ht="12" customHeight="1">
      <c r="A21" s="57"/>
      <c r="B21" s="3" t="s">
        <v>55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86"/>
      <c r="B22" s="86"/>
      <c r="C22" s="3"/>
      <c r="D22" s="3"/>
      <c r="E22" s="3"/>
      <c r="F22" s="3"/>
      <c r="G22" s="3"/>
      <c r="H22" s="3"/>
      <c r="I22" s="3"/>
      <c r="J22" s="3"/>
    </row>
    <row r="23" spans="1:10" ht="12.75">
      <c r="A23" s="87" t="s">
        <v>89</v>
      </c>
      <c r="B23" s="87"/>
      <c r="C23" s="88"/>
      <c r="D23" s="88"/>
      <c r="E23" s="88"/>
      <c r="F23" s="88"/>
      <c r="G23" s="88"/>
      <c r="H23" s="88"/>
      <c r="I23" s="88"/>
      <c r="J23" s="3"/>
    </row>
    <row r="24" spans="1:10" ht="31.5" customHeight="1">
      <c r="A24" s="196" t="s">
        <v>92</v>
      </c>
      <c r="B24" s="196"/>
      <c r="C24" s="196"/>
      <c r="D24" s="196"/>
      <c r="E24" s="196"/>
      <c r="F24" s="196"/>
      <c r="G24" s="196"/>
      <c r="H24" s="196"/>
      <c r="I24" s="196"/>
      <c r="J24" s="197"/>
    </row>
    <row r="25" spans="1:9" ht="12.75">
      <c r="A25" s="60"/>
      <c r="B25" s="3"/>
      <c r="C25" s="3"/>
      <c r="D25" s="3"/>
      <c r="E25" s="3"/>
      <c r="F25" s="3"/>
      <c r="G25" s="3"/>
      <c r="H25" s="3"/>
      <c r="I25" s="3"/>
    </row>
    <row r="26" spans="1:4" ht="15.75">
      <c r="A26" s="57"/>
      <c r="B26" s="129" t="s">
        <v>141</v>
      </c>
      <c r="D26" s="51"/>
    </row>
    <row r="27" spans="1:10" ht="18" customHeight="1">
      <c r="A27" s="57"/>
      <c r="B27" s="164" t="s">
        <v>122</v>
      </c>
      <c r="C27" s="164"/>
      <c r="D27" s="164"/>
      <c r="E27" s="164"/>
      <c r="F27" s="164"/>
      <c r="G27" s="164"/>
      <c r="H27" s="164"/>
      <c r="I27" s="164"/>
      <c r="J27" s="164"/>
    </row>
    <row r="28" spans="1:10" ht="12.75">
      <c r="A28" s="57"/>
      <c r="B28" s="164"/>
      <c r="C28" s="164"/>
      <c r="D28" s="164"/>
      <c r="E28" s="164"/>
      <c r="F28" s="164"/>
      <c r="G28" s="164"/>
      <c r="H28" s="164"/>
      <c r="I28" s="164"/>
      <c r="J28" s="164"/>
    </row>
    <row r="29" ht="12.75">
      <c r="A29" s="57"/>
    </row>
  </sheetData>
  <sheetProtection/>
  <mergeCells count="4">
    <mergeCell ref="B27:J28"/>
    <mergeCell ref="A24:J24"/>
    <mergeCell ref="E4:J4"/>
    <mergeCell ref="B18:H18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7.125" style="0" customWidth="1"/>
    <col min="4" max="4" width="8.125" style="0" customWidth="1"/>
    <col min="5" max="5" width="9.25390625" style="0" customWidth="1"/>
    <col min="7" max="7" width="11.25390625" style="0" bestFit="1" customWidth="1"/>
    <col min="9" max="9" width="11.25390625" style="0" bestFit="1" customWidth="1"/>
    <col min="10" max="10" width="11.375" style="0" customWidth="1"/>
  </cols>
  <sheetData>
    <row r="1" ht="12.75">
      <c r="G1" t="s">
        <v>116</v>
      </c>
    </row>
    <row r="2" spans="1:9" ht="15">
      <c r="A2" s="36"/>
      <c r="B2" s="37" t="s">
        <v>105</v>
      </c>
      <c r="C2" s="38"/>
      <c r="D2" s="37"/>
      <c r="E2" s="78"/>
      <c r="F2" s="199" t="s">
        <v>62</v>
      </c>
      <c r="G2" s="172"/>
      <c r="H2" s="39" t="s">
        <v>63</v>
      </c>
      <c r="I2" s="36"/>
    </row>
    <row r="3" spans="1:9" ht="14.25">
      <c r="A3" s="36"/>
      <c r="B3" s="36"/>
      <c r="C3" s="40"/>
      <c r="D3" s="36"/>
      <c r="E3" s="36"/>
      <c r="F3" s="36"/>
      <c r="G3" s="36"/>
      <c r="H3" s="36"/>
      <c r="I3" s="36"/>
    </row>
    <row r="4" spans="1:10" ht="28.5" customHeight="1">
      <c r="A4" s="41" t="s">
        <v>2</v>
      </c>
      <c r="B4" s="41" t="s">
        <v>3</v>
      </c>
      <c r="C4" s="41" t="s">
        <v>64</v>
      </c>
      <c r="D4" s="66" t="s">
        <v>74</v>
      </c>
      <c r="E4" s="41" t="s">
        <v>5</v>
      </c>
      <c r="F4" s="41" t="s">
        <v>6</v>
      </c>
      <c r="G4" s="41" t="s">
        <v>8</v>
      </c>
      <c r="H4" s="41" t="s">
        <v>65</v>
      </c>
      <c r="I4" s="41" t="s">
        <v>9</v>
      </c>
      <c r="J4" s="41" t="s">
        <v>44</v>
      </c>
    </row>
    <row r="5" spans="1:10" s="61" customFormat="1" ht="10.5" customHeight="1">
      <c r="A5" s="68" t="s">
        <v>10</v>
      </c>
      <c r="B5" s="68" t="s">
        <v>12</v>
      </c>
      <c r="C5" s="68" t="s">
        <v>13</v>
      </c>
      <c r="D5" s="68" t="s">
        <v>14</v>
      </c>
      <c r="E5" s="68" t="s">
        <v>16</v>
      </c>
      <c r="F5" s="68" t="s">
        <v>17</v>
      </c>
      <c r="G5" s="68" t="s">
        <v>18</v>
      </c>
      <c r="H5" s="68" t="s">
        <v>19</v>
      </c>
      <c r="I5" s="68" t="s">
        <v>20</v>
      </c>
      <c r="J5" s="68" t="s">
        <v>22</v>
      </c>
    </row>
    <row r="6" spans="1:10" s="61" customFormat="1" ht="49.5" customHeight="1">
      <c r="A6" s="135" t="s">
        <v>10</v>
      </c>
      <c r="B6" s="134" t="s">
        <v>136</v>
      </c>
      <c r="C6" s="44" t="s">
        <v>48</v>
      </c>
      <c r="D6" s="67">
        <v>24</v>
      </c>
      <c r="E6" s="45"/>
      <c r="F6" s="45">
        <f>(E6*H6)+E6</f>
        <v>0</v>
      </c>
      <c r="G6" s="45">
        <f>D6*E6</f>
        <v>0</v>
      </c>
      <c r="H6" s="46"/>
      <c r="I6" s="45">
        <f>(G6*H6)+G6</f>
        <v>0</v>
      </c>
      <c r="J6" s="68"/>
    </row>
    <row r="7" spans="1:10" ht="92.25" customHeight="1">
      <c r="A7" s="42" t="s">
        <v>134</v>
      </c>
      <c r="B7" s="207" t="s">
        <v>133</v>
      </c>
      <c r="C7" s="208"/>
      <c r="D7" s="208"/>
      <c r="E7" s="208"/>
      <c r="F7" s="208"/>
      <c r="G7" s="208"/>
      <c r="H7" s="208"/>
      <c r="I7" s="209"/>
      <c r="J7" s="43"/>
    </row>
    <row r="8" spans="1:10" ht="47.25" customHeight="1">
      <c r="A8" s="42" t="s">
        <v>135</v>
      </c>
      <c r="B8" s="210" t="s">
        <v>91</v>
      </c>
      <c r="C8" s="174"/>
      <c r="D8" s="174"/>
      <c r="E8" s="174"/>
      <c r="F8" s="174"/>
      <c r="G8" s="174"/>
      <c r="H8" s="174"/>
      <c r="I8" s="175"/>
      <c r="J8" s="43"/>
    </row>
    <row r="9" spans="1:9" ht="15">
      <c r="A9" s="200" t="s">
        <v>66</v>
      </c>
      <c r="B9" s="201"/>
      <c r="C9" s="201"/>
      <c r="D9" s="201"/>
      <c r="E9" s="201"/>
      <c r="F9" s="202"/>
      <c r="G9" s="163">
        <f>G6</f>
        <v>0</v>
      </c>
      <c r="H9" s="136"/>
      <c r="I9" s="161">
        <f>I6</f>
        <v>0</v>
      </c>
    </row>
    <row r="10" spans="1:9" ht="14.25">
      <c r="A10" s="137"/>
      <c r="B10" s="137"/>
      <c r="C10" s="137"/>
      <c r="D10" s="137"/>
      <c r="E10" s="204" t="s">
        <v>94</v>
      </c>
      <c r="F10" s="205"/>
      <c r="G10" s="205"/>
      <c r="H10" s="206"/>
      <c r="I10" s="162">
        <f>I9-G9</f>
        <v>0</v>
      </c>
    </row>
    <row r="11" spans="1:9" ht="14.25">
      <c r="A11" s="36"/>
      <c r="B11" s="85" t="s">
        <v>80</v>
      </c>
      <c r="C11" s="40"/>
      <c r="D11" s="36"/>
      <c r="E11" s="36"/>
      <c r="F11" s="36"/>
      <c r="G11" s="36"/>
      <c r="H11" s="36"/>
      <c r="I11" s="36"/>
    </row>
    <row r="12" spans="1:10" ht="43.5" customHeight="1">
      <c r="A12" s="203" t="s">
        <v>102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 ht="113.25" customHeight="1">
      <c r="A13" s="203" t="s">
        <v>137</v>
      </c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9" ht="15">
      <c r="A14" s="118" t="s">
        <v>101</v>
      </c>
      <c r="B14" s="119"/>
      <c r="C14" s="37"/>
      <c r="D14" s="37"/>
      <c r="E14" s="37"/>
      <c r="F14" s="37"/>
      <c r="G14" s="37"/>
      <c r="H14" s="37"/>
      <c r="I14" s="37"/>
    </row>
    <row r="15" ht="12.75">
      <c r="E15" s="69"/>
    </row>
    <row r="16" spans="2:3" ht="15.75">
      <c r="B16" s="129" t="s">
        <v>141</v>
      </c>
      <c r="C16" s="51"/>
    </row>
    <row r="17" spans="2:9" ht="18" customHeight="1">
      <c r="B17" s="164" t="s">
        <v>122</v>
      </c>
      <c r="C17" s="164"/>
      <c r="D17" s="164"/>
      <c r="E17" s="164"/>
      <c r="F17" s="164"/>
      <c r="G17" s="164"/>
      <c r="H17" s="164"/>
      <c r="I17" s="164"/>
    </row>
    <row r="18" spans="2:9" ht="12.75">
      <c r="B18" s="164"/>
      <c r="C18" s="164"/>
      <c r="D18" s="164"/>
      <c r="E18" s="164"/>
      <c r="F18" s="164"/>
      <c r="G18" s="164"/>
      <c r="H18" s="164"/>
      <c r="I18" s="164"/>
    </row>
  </sheetData>
  <sheetProtection/>
  <mergeCells count="8">
    <mergeCell ref="B17:I18"/>
    <mergeCell ref="F2:G2"/>
    <mergeCell ref="A9:F9"/>
    <mergeCell ref="A13:J13"/>
    <mergeCell ref="A12:J12"/>
    <mergeCell ref="E10:H10"/>
    <mergeCell ref="B7:I7"/>
    <mergeCell ref="B8:I8"/>
  </mergeCells>
  <printOptions/>
  <pageMargins left="0.3937007874015748" right="0.393700787401574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2016-04-08T08:32:44Z</cp:lastPrinted>
  <dcterms:created xsi:type="dcterms:W3CDTF">1997-02-26T13:46:56Z</dcterms:created>
  <dcterms:modified xsi:type="dcterms:W3CDTF">2016-04-22T07:26:10Z</dcterms:modified>
  <cp:category/>
  <cp:version/>
  <cp:contentType/>
  <cp:contentStatus/>
</cp:coreProperties>
</file>