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72" windowWidth="9432" windowHeight="4548" tabRatio="956" firstSheet="4" activeTab="8"/>
  </bookViews>
  <sheets>
    <sheet name="1. Włókno wielorazowe" sheetId="1" r:id="rId1"/>
    <sheet name="2.akcesoria do elektroresektora" sheetId="2" r:id="rId2"/>
    <sheet name="3.akc neumonitor" sheetId="3" r:id="rId3"/>
    <sheet name="4. Dreny do pomy artroskopowej" sheetId="4" r:id="rId4"/>
    <sheet name="5. akces. do pulsoks. i konekt." sheetId="5" r:id="rId5"/>
    <sheet name="6.Phoebe Pro" sheetId="6" r:id="rId6"/>
    <sheet name="7.Defi-Max" sheetId="7" r:id="rId7"/>
    <sheet name="8.Odczynniki do ABL 90Flex" sheetId="8" r:id="rId8"/>
    <sheet name="9.narzędzia endoskopowe" sheetId="9" r:id="rId9"/>
    <sheet name="10 różny drobny sprzęt med." sheetId="10" r:id="rId10"/>
    <sheet name="11.stetoskopy, ciśn.,resuscyt." sheetId="11" r:id="rId11"/>
    <sheet name="12.okularki do fototerapii" sheetId="12" r:id="rId12"/>
    <sheet name="13.pHmetria" sheetId="13" r:id="rId13"/>
    <sheet name="14.pieluchomajtki" sheetId="14" r:id="rId14"/>
    <sheet name="15.Kliny, wałki, półwałki" sheetId="15" r:id="rId15"/>
    <sheet name="16.podkład i pozycj. żelowe" sheetId="16" r:id="rId16"/>
    <sheet name="17.materace zmiennocis." sheetId="17" r:id="rId17"/>
    <sheet name="18 opaski zaciskowe" sheetId="18" r:id="rId18"/>
    <sheet name="19 akcesoria do noża harm" sheetId="19" r:id="rId19"/>
  </sheets>
  <definedNames/>
  <calcPr fullCalcOnLoad="1"/>
</workbook>
</file>

<file path=xl/sharedStrings.xml><?xml version="1.0" encoding="utf-8"?>
<sst xmlns="http://schemas.openxmlformats.org/spreadsheetml/2006/main" count="883" uniqueCount="288">
  <si>
    <t>Lp</t>
  </si>
  <si>
    <t>Opis produktu</t>
  </si>
  <si>
    <t>kod katalogowy,producent</t>
  </si>
  <si>
    <t>jm</t>
  </si>
  <si>
    <t>Ilość</t>
  </si>
  <si>
    <t>Cena netto w PLN</t>
  </si>
  <si>
    <t>Vat%</t>
  </si>
  <si>
    <t>Cena brutto w PLN</t>
  </si>
  <si>
    <t xml:space="preserve">Wartość netto w PLN </t>
  </si>
  <si>
    <t>Wartość brutto w PLN</t>
  </si>
  <si>
    <t>1.</t>
  </si>
  <si>
    <t>szt</t>
  </si>
  <si>
    <t>2.</t>
  </si>
  <si>
    <t>3.</t>
  </si>
  <si>
    <t>Razem</t>
  </si>
  <si>
    <t>w tym Vat:</t>
  </si>
  <si>
    <t>Zamawiający posiada na wyposażeniu pulsoksymetru MICROSTEAM, z którym winien być kompatybilny przedmiot zamówienia.</t>
  </si>
  <si>
    <t>Przewód NIBP do kardiomonitora Phoebe Pro</t>
  </si>
  <si>
    <t>4.</t>
  </si>
  <si>
    <t xml:space="preserve">Zamawiający posiada na wyposażeniu kardiomonitor Phoebe Pro, z którym winien być kompatybilny przedmiot zamówienia. </t>
  </si>
  <si>
    <t>Czujnik palcowy SpO2 dla dorosłyc, technologia Nellcor OxiMax</t>
  </si>
  <si>
    <t>Zamawiający posiada na wyposażeniu kardiomonitor Emtel Defimax oraz Defimax Biphasic, z którym winien być kompatybilny przedmiot zamówienia.</t>
  </si>
  <si>
    <t>Kabel główny do EKG 3-żyłowy, jednoczęściowy do defibrylatora Defi-Max</t>
  </si>
  <si>
    <t>szt.</t>
  </si>
  <si>
    <t>Komplet 5 odprowadzeń do kabla EKG</t>
  </si>
  <si>
    <t xml:space="preserve">Kompletny kabel EKG z 5 odprowadzeniami pacjenta, </t>
  </si>
  <si>
    <t>5.</t>
  </si>
  <si>
    <t>6.</t>
  </si>
  <si>
    <t>Dren do pompy artroskopowej A127 LEMKE z czujnikiem RFID, autoklawowalny</t>
  </si>
  <si>
    <t>w tym vat</t>
  </si>
  <si>
    <t>Adapter czujnika SpO2 w technologii Nellcor OxiMax, do pulsoksymetru MICROSTEAM</t>
  </si>
  <si>
    <t>Zamawiający posiada na wyposażeniu Neuromonitor typ. Aparatu C2, z którym winien być kompatybilny przedmiot zamówienia.</t>
  </si>
  <si>
    <t>Przewód do sond stymulacyjnych bipolarnych</t>
  </si>
  <si>
    <t>Przewód przyłączeniowy do elektrody 4-kanałowej naklejanej na rurką intubacyjną</t>
  </si>
  <si>
    <t>Sonda bipolarna widelec prosta (dł. robocza 4,5cm, dł. całkowita 15cm) do bezpośredniej stymulacji nerwów, produkt autoklawowalny</t>
  </si>
  <si>
    <t>Zamawiający posiada na wyposażeniu Pompe artroskopową LEMKE z czujnikiem RFID autoklowalny, z którym winien być kompatybilny przedmiot zamówienia.</t>
  </si>
  <si>
    <t>Lp.</t>
  </si>
  <si>
    <t>Czujnik SpO2dla dorosłych w technologii OxiMax</t>
  </si>
  <si>
    <t>Załącznik 3.7 do siwz</t>
  </si>
  <si>
    <t>Pętla tnąca Ch24</t>
  </si>
  <si>
    <t>Elektroda koagulacyjna kulkowa Ch24</t>
  </si>
  <si>
    <t>Zamawiający posiada na wyposażeniu elektroresektor firmy K. Storz, z którym winny być kompatybilne oferowane akcesoria .</t>
  </si>
  <si>
    <t>op.</t>
  </si>
  <si>
    <t>7.</t>
  </si>
  <si>
    <t>Pakiet 2 Części  i akcesoria do elektroresektora</t>
  </si>
  <si>
    <t>Pakiet nr 3  Akcesoria wielorazowe do neuromonitoringu</t>
  </si>
  <si>
    <t>Pakiet 4 Dreny do pompy artroskopowej</t>
  </si>
  <si>
    <t xml:space="preserve">Adapter czujnika SpO2 w technologii Nellcor OxiMax, </t>
  </si>
  <si>
    <t>8.</t>
  </si>
  <si>
    <t>9.</t>
  </si>
  <si>
    <t>10.</t>
  </si>
  <si>
    <t>* Współpracujące z laserem holmowym firmy Dornier MedTech - Solvo</t>
  </si>
  <si>
    <t>Wielorazowe włókno 30W o średnicy 365-400 qm, 3 szt. w opakowaniu 3m, sterylne</t>
  </si>
  <si>
    <t>11.</t>
  </si>
  <si>
    <t>12.</t>
  </si>
  <si>
    <t>Załącznik 3.1 do siwz</t>
  </si>
  <si>
    <t>12 miesięcy</t>
  </si>
  <si>
    <t>Oferowany okres gwarancji</t>
  </si>
  <si>
    <t>13.</t>
  </si>
  <si>
    <t>Minimalny              okres gwarancji</t>
  </si>
  <si>
    <t>24 mies. ograniczając do 20 użyć</t>
  </si>
  <si>
    <t>Załącznik 3.2 do siwz</t>
  </si>
  <si>
    <t>Załącznik 3.4 do siwz</t>
  </si>
  <si>
    <t>minimalny okres gwarancji</t>
  </si>
  <si>
    <t>Konektor do przewodu NIBP, pasujący do konektora mankietu  ( zamawiający posiada na wyposażeniu konektor BP12) do kardiomonitora Emtel FX 2000</t>
  </si>
  <si>
    <t>24 miesiące</t>
  </si>
  <si>
    <t>12 mies.</t>
  </si>
  <si>
    <t>CPV 33696200-7 Odczynniki do badania krwi</t>
  </si>
  <si>
    <t>Wymagany panel oznaczeń: pH, pCO2, pO2, Na, K, Cl, Ca, Glukoza, Mleczany, Bilirubina, ctHb, COHb, MetHb, O2Hb, HHb, HbF</t>
  </si>
  <si>
    <t>Nazwa asortymentu</t>
  </si>
  <si>
    <t>Nazwa handlowa, kod katalogowy, producent -podać</t>
  </si>
  <si>
    <t>Jednostka miary</t>
  </si>
  <si>
    <t>Cena netto</t>
  </si>
  <si>
    <t>Cena brutto</t>
  </si>
  <si>
    <t>Stawka VAT %</t>
  </si>
  <si>
    <t>Wartość netto</t>
  </si>
  <si>
    <t>Wartość brutto</t>
  </si>
  <si>
    <t>pH, pCO2, pO2, Na, K, Cl, Ca, Glukoza, Mleczany, Bilirubina, ctHb, COHb, MetHb, O2Hb, HHb, HbF, kontrola jakości</t>
  </si>
  <si>
    <t>Pakiet odczynnikowy</t>
  </si>
  <si>
    <t>sztuka</t>
  </si>
  <si>
    <t>w tym wartość podatku vat</t>
  </si>
  <si>
    <t xml:space="preserve"> </t>
  </si>
  <si>
    <t>Dostawa odczynników zużywalnych do analizatora ABL90Flex</t>
  </si>
  <si>
    <t>CPV</t>
  </si>
  <si>
    <t>Producent, nazwa handlowa, kod katalogowy</t>
  </si>
  <si>
    <t xml:space="preserve">Jm </t>
  </si>
  <si>
    <t>razem</t>
  </si>
  <si>
    <t>33140000-3 Materiały medyczne</t>
  </si>
  <si>
    <t>Klin rozmiar: dł.100 x szer. 80 x wys.30cm</t>
  </si>
  <si>
    <t>Klin: rozmiar: dł. 80x szer.60 x wys.40cm</t>
  </si>
  <si>
    <t>Klin: rozmiar: dł. 30x szer.20 x wys.16cm</t>
  </si>
  <si>
    <t>Klin: rozmiar: dł. 20x szer.15 x wys.10cm</t>
  </si>
  <si>
    <t>w tym podatku vat</t>
  </si>
  <si>
    <t>……………………………………</t>
  </si>
  <si>
    <t xml:space="preserve">         DATA I PODPIS OFERENTA</t>
  </si>
  <si>
    <t>Półwałek : rozmiar: dł. 60 x szer.30 x wys.10cm</t>
  </si>
  <si>
    <t>Półwałek : rozmiar: dł. 60 x szer.40 x wys.20cm</t>
  </si>
  <si>
    <t>Wałek : rozmiar: dł. 100 x średnica 30 cm</t>
  </si>
  <si>
    <t>Wałek : rozmiar: dł. dł. 100 x średnica 50 cm</t>
  </si>
  <si>
    <t xml:space="preserve">33162000-3 </t>
  </si>
  <si>
    <t>Pakiet nr 5  Akcesoria do pulsoksymetru MICROSTEAM oraz konektory do PRZEWODU NIBP  DO KARDIOMONITORA FX2000</t>
  </si>
  <si>
    <t xml:space="preserve">33190000-8 </t>
  </si>
  <si>
    <t>Pakiet nr 6  Akcesoria  do kardiomonitora Phoebe Pro</t>
  </si>
  <si>
    <t>Pakiet nr 7 Akcesoria do defibrylatora Emtel Defi-Max</t>
  </si>
  <si>
    <t>Pakiet nr 8 Odczynniki do analizatora ABL 90 Flex (posiadanego przez Zamawiającego)</t>
  </si>
  <si>
    <t>Nazwa</t>
  </si>
  <si>
    <t>Nazwa handlowa, kod katalogowy, producent</t>
  </si>
  <si>
    <t>VAT</t>
  </si>
  <si>
    <t>Zawór woda /powietrze do wideoendoskopów firmy Olympus</t>
  </si>
  <si>
    <t>Zawór ssący do wideoendoskopów</t>
  </si>
  <si>
    <t>Szczypce biopsyjne kolonoskopowe, wielorazowe,łyżeczki biopsyjne  typu duże  Okrągłe z Okienkiem i z Igłą z okienkiem  igłą,długość narzędzia 230 cm, minimalna średnica  kanału roboczego 3,7mm</t>
  </si>
  <si>
    <t>Zatyczka do gniazda kanałów gastro,kolo i duodenoskopu firmy Olympus</t>
  </si>
  <si>
    <t>Adapter do płukania kanałów</t>
  </si>
  <si>
    <t>Rurka do spłukania do gastro,kolonoskopów firmy Olympus</t>
  </si>
  <si>
    <t xml:space="preserve">Przyłącze dodatkowego doprowadzenia wody </t>
  </si>
  <si>
    <t>Filtry do pompy płuczącej niepodzielne opakowanie handlowe a 10szt.</t>
  </si>
  <si>
    <t>Szczypce biopsyjne gastroskopowe, wielorazowe,łyżeczki biopsyjne typu standardowe  Owalne  z  Okienkiem i "Ząb Szczura",min.średnica kanału roboczego 2,8mm,długość narzędzia 155cm, średnica kanał roboczego 2,8mm</t>
  </si>
  <si>
    <t>Szczotka standardowa - wielorazowa, do czyszczenia  kanałów endospopów do wszystkich rodzajów endoskopów, sigmoidoskopów i duodenoskopów) zakończona kulką ( wielorazowego użytku) , długość ok. 220cm, minimalna średnica kanału roboczego od 2,0 cm</t>
  </si>
  <si>
    <t>Zatyczka uszczelniająca/ wodoodporna</t>
  </si>
  <si>
    <t>14.</t>
  </si>
  <si>
    <t>Akcesoria do procesora video Maj-1430 - kabel videodenoskopu do CV-165, -180, -190</t>
  </si>
  <si>
    <t>Wielorazowe zawory biopsyjne do endoskopów firmy Olympusa 10szt.</t>
  </si>
  <si>
    <t xml:space="preserve">       RAZEM</t>
  </si>
  <si>
    <t xml:space="preserve">Akcesoria endoskopowe muszą być kompatybilne z urządzeniami endoskopowymi będącymi w posiadaniu Zamawiającego (firmy Olympus). </t>
  </si>
  <si>
    <t>33 16 80 00-5</t>
  </si>
  <si>
    <t>cpv</t>
  </si>
  <si>
    <t>komplet</t>
  </si>
  <si>
    <t>39143112-4 Materace</t>
  </si>
  <si>
    <t>Nazwa asortymentu*</t>
  </si>
  <si>
    <t>l.p.</t>
  </si>
  <si>
    <t xml:space="preserve">  Iedn. miary</t>
  </si>
  <si>
    <t>Nr CPV</t>
  </si>
  <si>
    <t>baseny plastikowe wielorazowe</t>
  </si>
  <si>
    <t>33190000-8</t>
  </si>
  <si>
    <t>kaczki plastikowe wielorazowe ( damskie lub męskie do wyboru przez zamawiającego)</t>
  </si>
  <si>
    <t>miski nerkowate wykonane ze stali nierdzewnej .Wymiary: 27-30 cm</t>
  </si>
  <si>
    <t>miska nerkowata ze stali nierdzewnej mała- 20 cm</t>
  </si>
  <si>
    <t>miska nerkowata plastikowa mała, poj. 300ml., wielorazowa</t>
  </si>
  <si>
    <t>miska nerkowata plastikowa duża, pojemność: 700ml, wielorazowa</t>
  </si>
  <si>
    <t>szpatułki drewniane/ laryngologiczne niesterylne op. 100 szt.</t>
  </si>
  <si>
    <t xml:space="preserve">op. </t>
  </si>
  <si>
    <t>33141000-0</t>
  </si>
  <si>
    <t xml:space="preserve">szpatułki laryngologiczne pediatryczne jałowe op. 100 szt. </t>
  </si>
  <si>
    <r>
      <t xml:space="preserve">kieliszki do leków szklane lub plastikowe nadające się do mycia w temperaturze ok.90 </t>
    </r>
    <r>
      <rPr>
        <sz val="9"/>
        <rFont val="Arial"/>
        <family val="2"/>
      </rPr>
      <t>°</t>
    </r>
    <r>
      <rPr>
        <sz val="9"/>
        <rFont val="Times New Roman"/>
        <family val="1"/>
      </rPr>
      <t xml:space="preserve"> C . Zamawiający dopuszcza kieliszki w opakowaniach z odpowiednim przeliczeniem ilości, jednakże opakowania nie mogą być mniejsze niż 10 szt i nie większe niż 100szt </t>
    </r>
  </si>
  <si>
    <t>33790000-4</t>
  </si>
  <si>
    <t>koperty RTG 30x40 op. 100 szt</t>
  </si>
  <si>
    <t>30199230-1</t>
  </si>
  <si>
    <t>koperty RTG 35x43op. 100 szt.</t>
  </si>
  <si>
    <t>koperty RTG 24x30 op. 100 szt.</t>
  </si>
  <si>
    <t>koperty RTG 18x24 op. 100 szt.</t>
  </si>
  <si>
    <t>15.</t>
  </si>
  <si>
    <t>szkiełka ginekologiczne- jednostronnie matowe, a 50 szt.</t>
  </si>
  <si>
    <t>33140000-3</t>
  </si>
  <si>
    <t>17.</t>
  </si>
  <si>
    <t>szczoteczki do chirurgicznego  mycia rąk, wielorazowe  z możliwością sterylizacji min.  300 razy</t>
  </si>
  <si>
    <t>18.</t>
  </si>
  <si>
    <t>33770000-8</t>
  </si>
  <si>
    <t>19.</t>
  </si>
  <si>
    <t>podkłady  jednorazowe celulozowe/ bibułowe  min. dwuwarstwowe o wymiarach- do wyboru przez zamawiającego: 30cm-45cm x minimum 40m ( z perforacją )</t>
  </si>
  <si>
    <t>20.</t>
  </si>
  <si>
    <r>
      <t>Podkłady nieprzemakalne wykonane z : dzianiny bawełniano-poliestrowej typu frote, polichloreku winylu ( gramatura ok. 300 g/m</t>
    </r>
    <r>
      <rPr>
        <sz val="9"/>
        <rFont val="Arial"/>
        <family val="2"/>
      </rPr>
      <t>²</t>
    </r>
    <r>
      <rPr>
        <sz val="9"/>
        <rFont val="Times New Roman"/>
        <family val="1"/>
      </rPr>
      <t>, kurczliwość ok. 4%). Odporne na : słabe kwasy i zasady, na działanie środków odkażających. Nie powodujące alergii i uczuleń. 140x110</t>
    </r>
  </si>
  <si>
    <t>21.</t>
  </si>
  <si>
    <r>
      <t xml:space="preserve">utrwalacz cytologiczny- aerozolowy preparat do utrwalania pobranych na szkiełka mikroskopowe rozmazów biologicznych, przed ich późniejszą oceną, poj. </t>
    </r>
    <r>
      <rPr>
        <i/>
        <sz val="9"/>
        <rFont val="Times New Roman"/>
        <family val="1"/>
      </rPr>
      <t xml:space="preserve">200 ml Zamawiajacy *dopuszcza zaoferowanie utrwalacza w opakowaniach po 150 ml w ilości 8 opakowań.wówczas należy dokonać zmiany ilośći i podać wielkość oferowanego opakowania </t>
    </r>
  </si>
  <si>
    <t>22.</t>
  </si>
  <si>
    <t>wieszak plastikowy do worków na mocz, pojedynczy,  wymiary:16cm(+/-3mm)x 8,5cm(+/-3 mm)</t>
  </si>
  <si>
    <t>23.</t>
  </si>
  <si>
    <t>szyny palcowe- aluminiowa do unieruchomienia, powleczona pianką polietylenowa typu „soft” - umożliwiająca wentylację palca rozmiar do wyboru przez zamawiającego: 50x 20cm lub 40x20cm</t>
  </si>
  <si>
    <t>33141770-8</t>
  </si>
  <si>
    <t>24.</t>
  </si>
  <si>
    <t xml:space="preserve">szyny palcowe- aluminiowa do unieruchomienia, powleczona pianką polietylenowa typu „soft” - umożliwiająca wentylację palca rozmiar do wyboru przez zamawiającego: 230x20 mm, </t>
  </si>
  <si>
    <t>25.</t>
  </si>
  <si>
    <t xml:space="preserve">szyny palcowe- aluminiowa do unieruchomienia, powleczona pianką polietylenowa typu „soft” - umożliwiająca wentylację palca rozmiar do wyboru przez zamawiającego: 250x20 mm, </t>
  </si>
  <si>
    <t>26.</t>
  </si>
  <si>
    <t xml:space="preserve">szyny palcowe- aluminiowa do unieruchomienia, powleczona pianką polietylenowa typu „soft” - umożliwiająca wentylację palca rozmiar do wyboru przez zamawiającego: 500x20 mm, </t>
  </si>
  <si>
    <t>27.</t>
  </si>
  <si>
    <t>Szyny  typu kramera, z powleczeniem przeznaczone do unieruchamiania złamań lub zwichnięć kończyn. Wykonane z metalowego, formowalnego stelaża, pozwalającego na dopasowanie kształtu do zastanej pozycji kończyny. Stelaże w pokrowcach wykonanych z łatwo zmywalnego tworzywa sztucznego, wyściełanego podbiciem nieprzepuszczalnego  dla płynów, wydzielin itp.gąbkowym. Wielorazowego uzytku. Trzy rozmiary do wyboru przez zamawiajacego: 80x12 cm, 100x10cm, 60x8cm</t>
  </si>
  <si>
    <t>RAZEM</t>
  </si>
  <si>
    <t>ilość</t>
  </si>
  <si>
    <t>Szt.</t>
  </si>
  <si>
    <t>33100000-1</t>
  </si>
  <si>
    <t xml:space="preserve">aparaty do mierzenia ciśnienia zintegrowane- zegarowe do pomiaru cisnienia tętniczego krwi na ramieniu, zakres pomiaru 0-300 mmHg. Do wyboru przez zamawiającego:
* mankiet standard lub dla osób otyłych
       </t>
  </si>
  <si>
    <t xml:space="preserve">aparaty do mierzenia ciśnienia dwuprzewodowe- zegarowe do pomiaru cisnienia tętniczego krwi na ramieniu, zakres pomiaru 0-300 mmHg. Do wyboru przez zamawiającego:
* mankiet standard lub dla osób otyłych 
</t>
  </si>
  <si>
    <t>aparat do mierzenia ciśnienia z mankietami dla dzieci- mechaniczny, w komplecie 3 mankiety ( dla noworodków, niemowląt i dzieci). Zakres pomiaru 0-300 mmHg</t>
  </si>
  <si>
    <t>33157200-7</t>
  </si>
  <si>
    <r>
      <t>wielorazowe uniwersalne maski twarzowe do aparatów ambu, rozmiary do wyboru przez zamawiającego:0,1,2,3,4,5 do sterylizacji w tem. 134</t>
    </r>
    <r>
      <rPr>
        <sz val="11"/>
        <rFont val="Arial"/>
        <family val="0"/>
      </rPr>
      <t xml:space="preserve">º </t>
    </r>
  </si>
  <si>
    <t>33157110-9</t>
  </si>
  <si>
    <t>Razem:</t>
  </si>
  <si>
    <t>wielorazowy aparat AMBU ( resuscytator silikowy) z  kompletem masek wielorazowych ( rozm. 3,4,5) dla dorosłych lub dla dzieci (do wyboru przez zamawiającego) , do sterylizacji w autoklawie do 134ºC</t>
  </si>
  <si>
    <t>Zimno/ciepły kompres żelowy 30x 40cm  ( +/-2 cm). Kompresy wykonane z nietoksycznego żelu o bardzo dużym cieple właściwym (ok.1,75 cal/g x °C), opakowanego nietoksyczną folią.</t>
  </si>
  <si>
    <t>Zimno/ciepły kompres żelowy 38 x 21cm  ( +/-2 cm).Kompresy wykonane z nietoksycznego żelu o bardzo dużym cieple właściwym (ok.1,75 cal/g x °C), opakowanego nietoksyczną folią.</t>
  </si>
  <si>
    <t xml:space="preserve">   Nazwa </t>
  </si>
  <si>
    <t>J.m.</t>
  </si>
  <si>
    <t xml:space="preserve">Cena netto </t>
  </si>
  <si>
    <t>VAT %</t>
  </si>
  <si>
    <t xml:space="preserve">Cena  brutto </t>
  </si>
  <si>
    <t xml:space="preserve">Cewnik pH-metryczny antymonowy wielokrotnego użytku do pomiaru pH w górnym odcinku przewodu pokarmowego. 
1. Średnica 2,1 mm, 
2. liczba kanałów: 1, 
3. antymonowa elektroda pomiarowa, 
4. złącze modularne 8 pin RJ45, 
5. zewnętrzna elektroda referencyjna, 
6. stabilność pomiaru &lt; 0,2 pH przez 24 h, 
7. długość 175 cm, 
8. oznaczenia długości  cewnika co 1 cm  (0 do 95), 
9. deklarowana ilość użyć: 3-6 razy, 
10. kalibracja w roztworach pH 1,07 i 7,01, 
11. ringi samoprzylepne do mocowania elektrody referencyjnej
-termin przydatności min.12 miesięcy
</t>
  </si>
  <si>
    <t>33141200-2</t>
  </si>
  <si>
    <t>Żel zwiększający przewodność skóry do elektrody referencyjnej  (op. 250 gram ) -termin przydatności-min.6 miesięcy od daty dostawy</t>
  </si>
  <si>
    <t>op</t>
  </si>
  <si>
    <t xml:space="preserve">Roztwór buforowy pH 7,01 ( op. 500ml)                                                                 -termin przydatności-min.6 miesięcy od daty dostawy </t>
  </si>
  <si>
    <t>33696300-8</t>
  </si>
  <si>
    <t>Roztwór buforowy pH 1,07 ( op. 500ml)                                                                 -termin przydatności-min.6 miesięcy od daty dostawy</t>
  </si>
  <si>
    <t>w tym podatek vat</t>
  </si>
  <si>
    <t xml:space="preserve"> 33770000-8</t>
  </si>
  <si>
    <t>Artykuły higieniczne z papieru</t>
  </si>
  <si>
    <t>Pieluchomajtki przeznaczone dla osób  dorosłych z nietrzymaniem moczu i innymi dolegliwościami urologicznymi.  Posiadające: stabilne zapięcie, umożliwiające wielokrotne otwieranie i zapinanie pieluchomajtek, wysoką chłonność oraz dobre dopasowanie dzięki anatomicznemu kształtowi, rozmiar do wyboru przez zamawiającego S, M, L, pakowane po 20 lub 30 sztuk</t>
  </si>
  <si>
    <t>Zimno/ciepły kompres żelowy 7x 12cm                                        ( +/-1 cm).Kompresy wykonane z nietoksycznego żelu o bardzo dużym cieple właściwym (ok.1,75 cal/g x °C), opakowanego nietoksyczną folią.</t>
  </si>
  <si>
    <t>28.</t>
  </si>
  <si>
    <t>29.</t>
  </si>
  <si>
    <t>30.</t>
  </si>
  <si>
    <t>PAKIET nr 10- Różny drobny sprzęt i materiały medyczne</t>
  </si>
  <si>
    <t xml:space="preserve">PAKIET nr 11- Stetoskopy, ciśnieniomierze, resuscytatory </t>
  </si>
  <si>
    <t>załącznik  do siwz 3.11</t>
  </si>
  <si>
    <t>załącznik 3.12  do siwz</t>
  </si>
  <si>
    <t xml:space="preserve">PAKIET nr 12- okularki do fototerapii </t>
  </si>
  <si>
    <t>Pakiet nr 13 - materiały zużywalne do pHmetrii</t>
  </si>
  <si>
    <t>załacznik 3.13  do siwz</t>
  </si>
  <si>
    <t>PAKIET Nr 14- Pieluchomajtki dla dorosłych</t>
  </si>
  <si>
    <t>Pakiet nr 15- KLINY, WAŁKI, PÓŁWAŁKI REHABILITACYJNE</t>
  </si>
  <si>
    <t>załącznik 3.15 do SIWZ</t>
  </si>
  <si>
    <t xml:space="preserve">Pakiet nr 9 narzędzia endoskopowe </t>
  </si>
  <si>
    <t>PAKIET NR 16- PODKŁAD I POZYCJONERY ŻELOWE</t>
  </si>
  <si>
    <t>załącznik 3.16 do SIWZ</t>
  </si>
  <si>
    <t>PAKIET Nr 17- materace zmiennocisnieniowe z pompką</t>
  </si>
  <si>
    <t>Załącznik  3.17   do SIWZ</t>
  </si>
  <si>
    <t xml:space="preserve">Pakiet nr 1 Wielorazowe włókno do lasera holmowego </t>
  </si>
  <si>
    <t>Pozycjoner żelowy pod piety                                                     wymiary: 150- 200 x 80- 110 x 7-10mm a 2szt. Szczegółowy opis zał.3.16b</t>
  </si>
  <si>
    <t>Podkład żelowy na stół operacyjny                                         wymiary: 500-520x 500-520x10mm   Szczegółowy opis zał.3.16a</t>
  </si>
  <si>
    <r>
      <t xml:space="preserve">Oferowany termin realizacji……………. dni </t>
    </r>
    <r>
      <rPr>
        <sz val="10"/>
        <rFont val="Arial CE"/>
        <family val="0"/>
      </rPr>
      <t>od zawarcia umowy (max. do 21 dni)</t>
    </r>
  </si>
  <si>
    <r>
      <t xml:space="preserve">Oferowany termin realizacji……………. dni </t>
    </r>
    <r>
      <rPr>
        <sz val="10"/>
        <rFont val="Arial CE"/>
        <family val="0"/>
      </rPr>
      <t>od zawarcia umowy (max. do 28 dni)</t>
    </r>
  </si>
  <si>
    <r>
      <t>Oferowany okres gwarancji</t>
    </r>
    <r>
      <rPr>
        <sz val="10"/>
        <rFont val="Arial CE"/>
        <family val="0"/>
      </rPr>
      <t xml:space="preserve"> </t>
    </r>
    <r>
      <rPr>
        <b/>
        <sz val="10"/>
        <rFont val="Arial CE"/>
        <family val="0"/>
      </rPr>
      <t>.................... miesięcy</t>
    </r>
    <r>
      <rPr>
        <sz val="10"/>
        <rFont val="Arial CE"/>
        <family val="0"/>
      </rPr>
      <t xml:space="preserve"> (min. 24 miesiące)</t>
    </r>
  </si>
  <si>
    <t xml:space="preserve">MATERACE ZMIENNOCIŚNIENIOWE Z POMPKĄ  zestawienie parametrów załącznik 3.17a  </t>
  </si>
  <si>
    <r>
      <t>Oferowany okres gwarancji</t>
    </r>
    <r>
      <rPr>
        <sz val="10"/>
        <rFont val="Arial CE"/>
        <family val="0"/>
      </rPr>
      <t xml:space="preserve"> </t>
    </r>
    <r>
      <rPr>
        <b/>
        <sz val="10"/>
        <rFont val="Arial CE"/>
        <family val="0"/>
      </rPr>
      <t>.................... miesięcy</t>
    </r>
    <r>
      <rPr>
        <sz val="10"/>
        <rFont val="Arial CE"/>
        <family val="0"/>
      </rPr>
      <t xml:space="preserve"> (min. 12 miesięcy)</t>
    </r>
  </si>
  <si>
    <t>W przypadku zaoferowania różnych okresów gwarancji w lp.1,2 i 3 zamawiający będzie oceniał w ramach kryterium oceny ofert średnią arytmetyczną liczby miesięcy z ewentualnym zaokrągleniem zgodnie z zasadami matematyki do pełnych miesięcy.</t>
  </si>
  <si>
    <t>kod katalogowy,  producent</t>
  </si>
  <si>
    <t xml:space="preserve">Ilość </t>
  </si>
  <si>
    <t>Załącznik nr 3.8 do SIWZ</t>
  </si>
  <si>
    <t>Załącznik 3.3 do siwz</t>
  </si>
  <si>
    <t>Adaptery do czyszczenia kanału ssącego- adapter do płukania kanału biopsyjnego</t>
  </si>
  <si>
    <r>
      <t>Oferowany okres gwarancji:</t>
    </r>
    <r>
      <rPr>
        <sz val="10"/>
        <rFont val="Arial CE"/>
        <family val="0"/>
      </rPr>
      <t xml:space="preserve"> .............................. miesięcy (minimum 24 mies.)</t>
    </r>
  </si>
  <si>
    <r>
      <t>Oferowany termin dostawy:</t>
    </r>
    <r>
      <rPr>
        <sz val="10"/>
        <rFont val="Arial CE"/>
        <family val="0"/>
      </rPr>
      <t xml:space="preserve"> ..... dni od dnia złożenia zamówienia (wymagany nie dłuższy niż 5 dni)</t>
    </r>
  </si>
  <si>
    <t xml:space="preserve">Dostawy sukcesywne 12 miesięcy od podpisania umowy </t>
  </si>
  <si>
    <t xml:space="preserve">  Jedn. miary</t>
  </si>
  <si>
    <t>stetoskop lekarski-  z jednostronną  głowicą umożliwiającą osłuchanie wysokich i niskich tonów, posiadający jednokanałowy przewód, ciepłą obwódkę głowicy oraz miękkie samouszczelniające oliwki</t>
  </si>
  <si>
    <r>
      <t xml:space="preserve"> </t>
    </r>
    <r>
      <rPr>
        <b/>
        <sz val="11"/>
        <rFont val="Arial Narrow"/>
        <family val="2"/>
      </rPr>
      <t xml:space="preserve"> Okularki do fototerapii niesterylne, jednorazowego użytku</t>
    </r>
    <r>
      <rPr>
        <sz val="11"/>
        <rFont val="Arial Narrow"/>
        <family val="2"/>
      </rPr>
      <t xml:space="preserve">. dla noworodków jednoczęściowe, wykonane z rozciągliwego spójnego materiału. Elementy tworzywa po rozpakowaniu nie mogą wystawać na zewnątrz struktury. Specjalna osłona na oczy musi chronić przed szkodliwym działaniem światła, podczas gdy opaska okularów na główkę dziecka przepuszcza lecznicze promienie. Materiał nie zawierający lateksu zmniejszający do minimum ryzyko podrażniania skóry dziecka (odparzenia, alergie, wysypka). Szerokość opaski 60 mm, zapinane na potylicy z możliwością regulacji (zapięcie na rzepy). W kształcie litery Y, która pozwala na dopasowaniu się okularki do każdego kształtu głowy. Trzy dozmiary do wyboru przez zamawiającego:dla noworodków o obwodzie główki  od 30-do 38 cm, od 24- do 33 cm od 20- do 28 cm
opakowanie 20 szt. w danym rozmiarze
</t>
    </r>
  </si>
  <si>
    <r>
      <t>Oferowany termin dostawy:</t>
    </r>
    <r>
      <rPr>
        <sz val="10"/>
        <rFont val="Arial CE"/>
        <family val="0"/>
      </rPr>
      <t xml:space="preserve"> ..... dni od dnia złożenia zamówienia (wymagany nie dłuższy niż 14 dni)</t>
    </r>
  </si>
  <si>
    <t xml:space="preserve">Kompletny zestaw uczelek do instrumentu. Średnica otworu 0,8mm, </t>
  </si>
  <si>
    <r>
      <t>Kliny, półwałki, wałki:</t>
    </r>
    <r>
      <rPr>
        <sz val="10"/>
        <rFont val="Arial CE"/>
        <family val="0"/>
      </rPr>
      <t xml:space="preserve"> - pokryte trwałą, zmywalną tkaniną powlekaną typu Skaj ( mozliwość dezynfekcji) i wewnątrz poliuteranowa pianka nie ulegająca odkształceniom; - min. 5 kolorów do wyboru przez zamawiającego;                                                                                                                                                                                          - zastosowanie: przy zabiegach rehabilitacyjnych, gimnastyce korekcyjnej lub przy wykonywaniu masaży tradycyjnych i sportowych do podparcia kolan, kostek lub głowy pacjenta. </t>
    </r>
  </si>
  <si>
    <t>Dostawy sukcesywne umowa do 26.03.2016</t>
  </si>
  <si>
    <t>Dostawy sukcesywne umowa do 31.12.2015</t>
  </si>
  <si>
    <r>
      <t>Oferowany termin dostawy:</t>
    </r>
    <r>
      <rPr>
        <sz val="10"/>
        <rFont val="Arial CE"/>
        <family val="0"/>
      </rPr>
      <t xml:space="preserve"> ..... dni od dnia złożenia zamówienia (wymagany termin nie dłuższy niż 5 dni)</t>
    </r>
  </si>
  <si>
    <r>
      <t xml:space="preserve">Oferowany termin dostawy do ........ dni </t>
    </r>
    <r>
      <rPr>
        <sz val="10"/>
        <rFont val="Arial CE"/>
        <family val="0"/>
      </rPr>
      <t xml:space="preserve"> od dnia podpisania umowy (maksymalnie do 21 dni)</t>
    </r>
  </si>
  <si>
    <r>
      <t xml:space="preserve">Oferowany termin dostawy: do 3 dni roboczych </t>
    </r>
    <r>
      <rPr>
        <sz val="10"/>
        <rFont val="Arial CE"/>
        <family val="0"/>
      </rPr>
      <t xml:space="preserve"> od dnia złożenia zamówienia.</t>
    </r>
  </si>
  <si>
    <r>
      <t xml:space="preserve">Oferowany termin dostawy do ........ dni </t>
    </r>
    <r>
      <rPr>
        <sz val="10"/>
        <rFont val="Arial CE"/>
        <family val="0"/>
      </rPr>
      <t xml:space="preserve"> od dnia złożenia zamówienia (maksymalnie do 21 dni)</t>
    </r>
  </si>
  <si>
    <r>
      <t xml:space="preserve">Oferowany termin dostawy do ........ dni </t>
    </r>
    <r>
      <rPr>
        <sz val="10"/>
        <rFont val="Arial CE"/>
        <family val="0"/>
      </rPr>
      <t xml:space="preserve"> od dnia złożenia zamówienia (maksymalnie do 28 dni)</t>
    </r>
  </si>
  <si>
    <r>
      <t xml:space="preserve">Oferowany termin dostawy do ........ dni </t>
    </r>
    <r>
      <rPr>
        <sz val="10"/>
        <rFont val="Arial CE"/>
        <family val="0"/>
      </rPr>
      <t xml:space="preserve"> od dnia złożenia zamówienia (maksymalnie do 10 dni)</t>
    </r>
  </si>
  <si>
    <r>
      <t xml:space="preserve">Oferowany termin dostawy do ........ dni </t>
    </r>
    <r>
      <rPr>
        <sz val="10"/>
        <rFont val="Arial CE"/>
        <family val="0"/>
      </rPr>
      <t xml:space="preserve"> od dnia złożenia zamówienia (maksymalnie do 7 dni)</t>
    </r>
  </si>
  <si>
    <t>Dostawy sukcesywne- umowa do 23.04.2016r</t>
  </si>
  <si>
    <t>Należy PODAC:</t>
  </si>
  <si>
    <t>Oferowany model:……………………………….</t>
  </si>
  <si>
    <t>Rok produkcji:……………………………………..</t>
  </si>
  <si>
    <t>Producent:………………………………………..</t>
  </si>
  <si>
    <r>
      <t>Oferowany okres gwarancji</t>
    </r>
    <r>
      <rPr>
        <sz val="10"/>
        <rFont val="Arial CE"/>
        <family val="0"/>
      </rPr>
      <t xml:space="preserve"> </t>
    </r>
    <r>
      <rPr>
        <b/>
        <sz val="10"/>
        <rFont val="Arial CE"/>
        <family val="0"/>
      </rPr>
      <t>.................... miesięcy</t>
    </r>
    <r>
      <rPr>
        <sz val="10"/>
        <rFont val="Arial CE"/>
        <family val="0"/>
      </rPr>
      <t xml:space="preserve"> (min. 24 miesiące)</t>
    </r>
  </si>
  <si>
    <t>33190000-8 Różne urządzenia i produkty medyczne</t>
  </si>
  <si>
    <t>PAKIET Nr 18- Opaski zaciskowe z zasilaczem</t>
  </si>
  <si>
    <r>
      <t xml:space="preserve">Zasilacz kompatybilny z oferowanymi opaskami zaciskowymi, </t>
    </r>
    <r>
      <rPr>
        <b/>
        <sz val="10"/>
        <rFont val="Arial CE"/>
        <family val="0"/>
      </rPr>
      <t>przedmiot zamówienia obejmuje dostawę, montaż i uruchomienie zestawu.</t>
    </r>
    <r>
      <rPr>
        <sz val="10"/>
        <rFont val="Arial CE"/>
        <family val="0"/>
      </rPr>
      <t xml:space="preserve"> Minimalny okres gwarancji 24 m-ce. Urządzenie nowe, niepowystawowe, nie używane, rok produkcji 2015. Wszystkie konieczne przeglądy w czasie trwania gwarancji- w cenie przedmiotu zamówienia.</t>
    </r>
  </si>
  <si>
    <t>33162000-3 Urządzenia i przyrządy używane na salach operacyjnych</t>
  </si>
  <si>
    <t>Zamawiający posiada na wyposażeniu nóż harmoniczny, generator GEN 11 firmy Johnson,</t>
  </si>
  <si>
    <t xml:space="preserve"> z którym winien być kompatybilny oferowany przedmiot zamówienia.</t>
  </si>
  <si>
    <t>Pakiet 19-  Akcesoria do noża harmonicznego</t>
  </si>
  <si>
    <t>Załącznik 3.19 do siwz</t>
  </si>
  <si>
    <t>Przetwornik piezoelektryczny, duży zintegrowany z przewodem, z możliwością podłączenia nasadki do ręcznej regulacji mocy min i max, zakres częstotliwości 55,5kH</t>
  </si>
  <si>
    <t>Przetwornik piezoelektryczny, mały zintegrowany z przewodem, z możliwością podłączenia nasadki do ręcznej regulacji mocy min i max, zakres częstotliwości 55,5kH</t>
  </si>
  <si>
    <r>
      <t xml:space="preserve">Oferowany termin realizacji: …. (w dniach) </t>
    </r>
    <r>
      <rPr>
        <sz val="10"/>
        <rFont val="Arial CE"/>
        <family val="0"/>
      </rPr>
      <t xml:space="preserve">od złożenia zamówienia </t>
    </r>
    <r>
      <rPr>
        <b/>
        <sz val="10"/>
        <rFont val="Arial CE"/>
        <family val="0"/>
      </rPr>
      <t>(max. do 3 dni)</t>
    </r>
  </si>
  <si>
    <t>Dostawy sukcesywne do 26.03.2016r.</t>
  </si>
  <si>
    <t>załącznik  do siwz 3.10 - zmiana odp.1</t>
  </si>
  <si>
    <r>
      <t xml:space="preserve">podkłady  jednorazowe celulozowe  min. dwuwarstwowe o wymiarach- do wyboru przez zamawiającego: 60cm /80m lub 50cm/80m </t>
    </r>
    <r>
      <rPr>
        <i/>
        <sz val="9"/>
        <rFont val="Times New Roman"/>
        <family val="1"/>
      </rPr>
      <t>-odp.1. dopuszcza się rolki o szerokości 59cm.</t>
    </r>
  </si>
  <si>
    <r>
      <t xml:space="preserve">pojniki plastikowe wielorazowe 300 ml- </t>
    </r>
    <r>
      <rPr>
        <i/>
        <sz val="9"/>
        <rFont val="Times New Roman"/>
        <family val="1"/>
      </rPr>
      <t>odp.1 dopuszczenie poj. 250ml</t>
    </r>
  </si>
  <si>
    <t>Załącznik  3.18   do SIWZ zmiana odp.1</t>
  </si>
  <si>
    <r>
      <t>Zasilacz do opasek zaciskowych</t>
    </r>
    <r>
      <rPr>
        <sz val="10"/>
        <rFont val="Arial CE"/>
        <family val="0"/>
      </rPr>
      <t xml:space="preserve">- pojedyńczy zasilacz regulowany opasek zaciskowych(1 szt.).Czynnik roboczy- sprężone powietrze. Ciśnienie zasilania 0,2-1 Mpa. Wskaźnik obecności ciśnienia. Ciśnienie wyjściowe 0-500 mmHg. Wbudowany stoper z dziwiękową sygnalizacją czasu.Ciężar 1,5-3,0 kg </t>
    </r>
    <r>
      <rPr>
        <i/>
        <sz val="10"/>
        <rFont val="Arial CE"/>
        <family val="0"/>
      </rPr>
      <t>(dopuszczenie odp.1 do 3,4 kg)</t>
    </r>
    <r>
      <rPr>
        <sz val="10"/>
        <rFont val="Arial CE"/>
        <family val="0"/>
      </rPr>
      <t xml:space="preserve"> Opaska zaciskowa na ramię- dł 60-70 cm x szer. 7-8 cm (1 szt.)</t>
    </r>
    <r>
      <rPr>
        <i/>
        <sz val="10"/>
        <rFont val="Arial CE"/>
        <family val="0"/>
      </rPr>
      <t xml:space="preserve">. </t>
    </r>
    <r>
      <rPr>
        <sz val="10"/>
        <rFont val="Arial CE"/>
        <family val="0"/>
      </rPr>
      <t xml:space="preserve">Opaska zaciskowa na ramię długa dł. 80-90 cm x szer. 7-8 cm (1 szt.). </t>
    </r>
    <r>
      <rPr>
        <i/>
        <sz val="10"/>
        <rFont val="Arial CE"/>
        <family val="0"/>
      </rPr>
      <t>Dopuszczenie odp.1 opaski zaciskowe na ramię do szer.10 cm</t>
    </r>
    <r>
      <rPr>
        <sz val="10"/>
        <rFont val="Arial CE"/>
        <family val="0"/>
      </rPr>
      <t xml:space="preserve">. Opaska zaciskowa na udo dł. 110-130 cm x szer. 12-14 cm (1 szt.)- </t>
    </r>
    <r>
      <rPr>
        <i/>
        <sz val="10"/>
        <rFont val="Arial CE"/>
        <family val="0"/>
      </rPr>
      <t>dopuszczenie odp.1 szer. od 11,4cm.</t>
    </r>
  </si>
  <si>
    <t>Załącznik 3.5 do siwz-zmiana odp.2</t>
  </si>
  <si>
    <r>
      <t xml:space="preserve">Czujnik SpO2 dla dzieci w technologii Nellcor OxiMax, dł. 1.1 m, do pulsoksymetru MICROSTEAM- </t>
    </r>
    <r>
      <rPr>
        <i/>
        <sz val="10"/>
        <rFont val="Arial"/>
        <family val="2"/>
      </rPr>
      <t>dopuszczenie odp.2 dł 0,9m</t>
    </r>
  </si>
  <si>
    <r>
      <t xml:space="preserve">Czujnik SpO2 dla dorosłych w technologii Nellcor OxiMax, dł. 1.1 m, do pulsoksymetru MICROSTEAM-  </t>
    </r>
    <r>
      <rPr>
        <i/>
        <sz val="10"/>
        <rFont val="Arial"/>
        <family val="2"/>
      </rPr>
      <t>dopuszczenie odp.2 dł 0,9m</t>
    </r>
  </si>
  <si>
    <t>Załącznik 3.6 do siwz- zmiana odp.2</t>
  </si>
  <si>
    <r>
      <t xml:space="preserve">Mankiet 1-żyłowy do pomiaru NIBP, dla dorosłych, rozm.S,M,L,XL metalowym konektorem                              rozmiary mankietów w zakresie 20-47cm- </t>
    </r>
    <r>
      <rPr>
        <i/>
        <sz val="10"/>
        <rFont val="Arial"/>
        <family val="2"/>
      </rPr>
      <t>dopuszczenie odp.2- mankiety w rozmiarach 18-47 cm</t>
    </r>
  </si>
  <si>
    <t>Załącznik 3.9 do SIWZ - zmiana odp.2</t>
  </si>
  <si>
    <t>x</t>
  </si>
  <si>
    <t xml:space="preserve">Załącznik 3.14 do SIWZ </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</si>
</sst>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 &quot;zł&quot;"/>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61">
    <font>
      <sz val="10"/>
      <name val="Arial CE"/>
      <family val="0"/>
    </font>
    <font>
      <sz val="11"/>
      <color indexed="8"/>
      <name val="Calibri"/>
      <family val="2"/>
    </font>
    <font>
      <b/>
      <sz val="12"/>
      <name val="Times New Roman"/>
      <family val="1"/>
    </font>
    <font>
      <sz val="10"/>
      <name val="Times New Roman"/>
      <family val="1"/>
    </font>
    <font>
      <sz val="8"/>
      <color indexed="8"/>
      <name val="Calibri"/>
      <family val="2"/>
    </font>
    <font>
      <sz val="12"/>
      <name val="Times New Roman"/>
      <family val="1"/>
    </font>
    <font>
      <sz val="9"/>
      <name val="Arial"/>
      <family val="2"/>
    </font>
    <font>
      <sz val="8"/>
      <name val="Times New Roman"/>
      <family val="1"/>
    </font>
    <font>
      <sz val="8"/>
      <name val="Arial"/>
      <family val="2"/>
    </font>
    <font>
      <sz val="11"/>
      <name val="Times New Roman"/>
      <family val="1"/>
    </font>
    <font>
      <i/>
      <sz val="10"/>
      <name val="Arial CE"/>
      <family val="2"/>
    </font>
    <font>
      <sz val="11"/>
      <color indexed="8"/>
      <name val="Arial"/>
      <family val="2"/>
    </font>
    <font>
      <sz val="8"/>
      <name val="Arial CE"/>
      <family val="0"/>
    </font>
    <font>
      <sz val="12"/>
      <name val="Arial CE"/>
      <family val="0"/>
    </font>
    <font>
      <b/>
      <sz val="10"/>
      <name val="Arial CE"/>
      <family val="0"/>
    </font>
    <font>
      <b/>
      <sz val="12"/>
      <name val="Arial CE"/>
      <family val="0"/>
    </font>
    <font>
      <sz val="10"/>
      <name val="Arial"/>
      <family val="2"/>
    </font>
    <font>
      <sz val="11"/>
      <name val="Arial"/>
      <family val="2"/>
    </font>
    <font>
      <sz val="12"/>
      <name val="Arial"/>
      <family val="2"/>
    </font>
    <font>
      <sz val="7"/>
      <name val="Arial CE"/>
      <family val="0"/>
    </font>
    <font>
      <sz val="9"/>
      <name val="Arial CE"/>
      <family val="0"/>
    </font>
    <font>
      <b/>
      <sz val="10"/>
      <name val="Arial"/>
      <family val="2"/>
    </font>
    <font>
      <sz val="12"/>
      <color indexed="8"/>
      <name val="Arial"/>
      <family val="2"/>
    </font>
    <font>
      <b/>
      <sz val="11"/>
      <name val="Arial"/>
      <family val="2"/>
    </font>
    <font>
      <sz val="7"/>
      <color indexed="8"/>
      <name val="Calibri"/>
      <family val="2"/>
    </font>
    <font>
      <sz val="11"/>
      <name val="Arial CE"/>
      <family val="0"/>
    </font>
    <font>
      <sz val="6"/>
      <name val="Arial CE"/>
      <family val="0"/>
    </font>
    <font>
      <b/>
      <sz val="6"/>
      <name val="Arial"/>
      <family val="2"/>
    </font>
    <font>
      <sz val="6"/>
      <name val="Arial"/>
      <family val="2"/>
    </font>
    <font>
      <b/>
      <sz val="6"/>
      <name val="Arial CE"/>
      <family val="0"/>
    </font>
    <font>
      <b/>
      <sz val="11"/>
      <name val="Arial CE"/>
      <family val="0"/>
    </font>
    <font>
      <b/>
      <sz val="7"/>
      <name val="Arial"/>
      <family val="2"/>
    </font>
    <font>
      <b/>
      <sz val="6"/>
      <name val="Times New Roman"/>
      <family val="1"/>
    </font>
    <font>
      <u val="single"/>
      <sz val="10"/>
      <color indexed="12"/>
      <name val="Arial CE"/>
      <family val="0"/>
    </font>
    <font>
      <u val="single"/>
      <sz val="10"/>
      <color indexed="36"/>
      <name val="Arial CE"/>
      <family val="0"/>
    </font>
    <font>
      <sz val="8.5"/>
      <name val="EUAlbertina"/>
      <family val="0"/>
    </font>
    <font>
      <b/>
      <sz val="16"/>
      <name val="Arial"/>
      <family val="2"/>
    </font>
    <font>
      <i/>
      <sz val="10"/>
      <name val="Arial"/>
      <family val="2"/>
    </font>
    <font>
      <b/>
      <sz val="8"/>
      <name val="Arial CE"/>
      <family val="0"/>
    </font>
    <font>
      <b/>
      <sz val="8"/>
      <name val="Times New Roman"/>
      <family val="1"/>
    </font>
    <font>
      <b/>
      <i/>
      <sz val="6"/>
      <name val="Times New Roman"/>
      <family val="1"/>
    </font>
    <font>
      <sz val="6"/>
      <name val="Times New Roman"/>
      <family val="1"/>
    </font>
    <font>
      <sz val="9"/>
      <name val="Times New Roman"/>
      <family val="1"/>
    </font>
    <font>
      <i/>
      <sz val="9"/>
      <name val="Times New Roman"/>
      <family val="1"/>
    </font>
    <font>
      <b/>
      <sz val="10"/>
      <name val="Times New Roman"/>
      <family val="1"/>
    </font>
    <font>
      <b/>
      <i/>
      <sz val="8"/>
      <name val="Times New Roman"/>
      <family val="1"/>
    </font>
    <font>
      <i/>
      <sz val="6"/>
      <name val="Times New Roman"/>
      <family val="1"/>
    </font>
    <font>
      <sz val="10"/>
      <name val="Arial Narrow"/>
      <family val="2"/>
    </font>
    <font>
      <b/>
      <i/>
      <sz val="6"/>
      <name val="Arial"/>
      <family val="0"/>
    </font>
    <font>
      <b/>
      <sz val="9"/>
      <name val="Times New Roman"/>
      <family val="1"/>
    </font>
    <font>
      <b/>
      <sz val="10"/>
      <color indexed="10"/>
      <name val="Arial CE"/>
      <family val="0"/>
    </font>
    <font>
      <sz val="10"/>
      <color indexed="10"/>
      <name val="Arial CE"/>
      <family val="0"/>
    </font>
    <font>
      <sz val="9"/>
      <color indexed="8"/>
      <name val="Arial"/>
      <family val="2"/>
    </font>
    <font>
      <b/>
      <sz val="9"/>
      <name val="Arial"/>
      <family val="2"/>
    </font>
    <font>
      <sz val="11"/>
      <name val="Arial Narrow"/>
      <family val="2"/>
    </font>
    <font>
      <b/>
      <sz val="11"/>
      <name val="Arial Narrow"/>
      <family val="2"/>
    </font>
    <font>
      <b/>
      <sz val="7"/>
      <name val="Arial CE"/>
      <family val="0"/>
    </font>
    <font>
      <b/>
      <sz val="8"/>
      <color indexed="8"/>
      <name val="Calibri"/>
      <family val="2"/>
    </font>
    <font>
      <i/>
      <sz val="9"/>
      <name val="Arial CE"/>
      <family val="0"/>
    </font>
    <font>
      <sz val="9"/>
      <name val="Arial Narrow"/>
      <family val="2"/>
    </font>
    <font>
      <strike/>
      <sz val="9"/>
      <name val="Arial"/>
      <family val="2"/>
    </font>
  </fonts>
  <fills count="3">
    <fill>
      <patternFill/>
    </fill>
    <fill>
      <patternFill patternType="gray125"/>
    </fill>
    <fill>
      <patternFill patternType="solid">
        <fgColor indexed="9"/>
        <bgColor indexed="64"/>
      </patternFill>
    </fill>
  </fills>
  <borders count="25">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style="thin">
        <color indexed="8"/>
      </right>
      <top style="thin">
        <color indexed="8"/>
      </top>
      <bottom style="thin">
        <color indexed="8"/>
      </bottom>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style="medium"/>
    </border>
    <border>
      <left style="thin"/>
      <right style="thin"/>
      <top style="thin"/>
      <bottom>
        <color indexed="63"/>
      </bottom>
    </border>
    <border>
      <left style="thin"/>
      <right>
        <color indexed="63"/>
      </right>
      <top>
        <color indexed="63"/>
      </top>
      <bottom style="thin"/>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style="thin">
        <color indexed="8"/>
      </right>
      <top style="thin">
        <color indexed="8"/>
      </top>
      <bottom>
        <color indexed="63"/>
      </bottom>
    </border>
    <border>
      <left>
        <color indexed="63"/>
      </left>
      <right style="thin">
        <color indexed="8"/>
      </right>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3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6" fillId="0" borderId="0">
      <alignment/>
      <protection/>
    </xf>
    <xf numFmtId="0" fontId="3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73">
    <xf numFmtId="0" fontId="0" fillId="0" borderId="0" xfId="0" applyAlignment="1">
      <alignment/>
    </xf>
    <xf numFmtId="0" fontId="1" fillId="0" borderId="0" xfId="17">
      <alignment/>
      <protection/>
    </xf>
    <xf numFmtId="0" fontId="2" fillId="0" borderId="0" xfId="17" applyFont="1">
      <alignment/>
      <protection/>
    </xf>
    <xf numFmtId="0" fontId="3" fillId="0" borderId="1" xfId="17" applyFont="1" applyBorder="1" applyAlignment="1">
      <alignment horizontal="center" vertical="center"/>
      <protection/>
    </xf>
    <xf numFmtId="0" fontId="3" fillId="0" borderId="1" xfId="17" applyFont="1" applyBorder="1" applyAlignment="1">
      <alignment horizontal="center" vertical="center" wrapText="1"/>
      <protection/>
    </xf>
    <xf numFmtId="0" fontId="4" fillId="0" borderId="1" xfId="17" applyFont="1" applyBorder="1" applyAlignment="1">
      <alignment horizontal="center" vertical="center" wrapText="1"/>
      <protection/>
    </xf>
    <xf numFmtId="0" fontId="5" fillId="0" borderId="1" xfId="17" applyFont="1" applyBorder="1" applyAlignment="1">
      <alignment horizontal="center" vertical="center"/>
      <protection/>
    </xf>
    <xf numFmtId="0" fontId="6" fillId="0" borderId="1" xfId="17" applyFont="1" applyFill="1" applyBorder="1" applyAlignment="1">
      <alignment horizontal="left" vertical="center" wrapText="1"/>
      <protection/>
    </xf>
    <xf numFmtId="0" fontId="7" fillId="0" borderId="1" xfId="17" applyFont="1" applyBorder="1" applyAlignment="1">
      <alignment horizontal="right" vertical="center" wrapText="1"/>
      <protection/>
    </xf>
    <xf numFmtId="0" fontId="8" fillId="0" borderId="1" xfId="17" applyFont="1" applyFill="1" applyBorder="1" applyAlignment="1">
      <alignment horizontal="center" vertical="center"/>
      <protection/>
    </xf>
    <xf numFmtId="164" fontId="8" fillId="0" borderId="1" xfId="17" applyNumberFormat="1" applyFont="1" applyFill="1" applyBorder="1" applyAlignment="1">
      <alignment horizontal="center" vertical="center"/>
      <protection/>
    </xf>
    <xf numFmtId="9" fontId="8" fillId="0" borderId="1" xfId="17" applyNumberFormat="1" applyFont="1" applyFill="1" applyBorder="1" applyAlignment="1">
      <alignment horizontal="center" vertical="center"/>
      <protection/>
    </xf>
    <xf numFmtId="0" fontId="0" fillId="0" borderId="1" xfId="0" applyBorder="1" applyAlignment="1">
      <alignment/>
    </xf>
    <xf numFmtId="0" fontId="5" fillId="0" borderId="1" xfId="17" applyFont="1" applyBorder="1">
      <alignment/>
      <protection/>
    </xf>
    <xf numFmtId="0" fontId="5" fillId="0" borderId="1" xfId="17" applyFont="1" applyBorder="1" applyAlignment="1">
      <alignment horizontal="center"/>
      <protection/>
    </xf>
    <xf numFmtId="0" fontId="3" fillId="0" borderId="0" xfId="0" applyFont="1" applyFill="1" applyBorder="1" applyAlignment="1">
      <alignment horizontal="left"/>
    </xf>
    <xf numFmtId="0" fontId="5" fillId="0" borderId="0" xfId="0" applyFont="1" applyFill="1" applyBorder="1" applyAlignment="1">
      <alignment/>
    </xf>
    <xf numFmtId="2" fontId="5" fillId="0" borderId="0" xfId="0" applyNumberFormat="1" applyFont="1" applyFill="1" applyBorder="1" applyAlignment="1">
      <alignment/>
    </xf>
    <xf numFmtId="0" fontId="5" fillId="0" borderId="0" xfId="17" applyFont="1" applyAlignment="1">
      <alignment horizontal="center"/>
      <protection/>
    </xf>
    <xf numFmtId="0" fontId="5" fillId="0" borderId="0" xfId="17" applyFont="1">
      <alignment/>
      <protection/>
    </xf>
    <xf numFmtId="0" fontId="3" fillId="2" borderId="1" xfId="17" applyFont="1" applyFill="1" applyBorder="1" applyAlignment="1">
      <alignment horizontal="center" vertical="center"/>
      <protection/>
    </xf>
    <xf numFmtId="0" fontId="10" fillId="0" borderId="0" xfId="0" applyFont="1" applyAlignment="1">
      <alignment/>
    </xf>
    <xf numFmtId="0" fontId="5" fillId="0" borderId="0" xfId="0" applyFont="1" applyAlignment="1">
      <alignment horizontal="center"/>
    </xf>
    <xf numFmtId="0" fontId="2" fillId="0" borderId="0" xfId="0" applyFont="1" applyAlignment="1">
      <alignment/>
    </xf>
    <xf numFmtId="0" fontId="5" fillId="0" borderId="0" xfId="0" applyFont="1" applyAlignment="1">
      <alignment/>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xf>
    <xf numFmtId="0" fontId="5" fillId="0" borderId="1" xfId="0" applyFont="1" applyBorder="1" applyAlignment="1">
      <alignment/>
    </xf>
    <xf numFmtId="4" fontId="5" fillId="0" borderId="1" xfId="0" applyNumberFormat="1" applyFont="1" applyBorder="1" applyAlignment="1">
      <alignment/>
    </xf>
    <xf numFmtId="0" fontId="5" fillId="0" borderId="0" xfId="0" applyFont="1" applyBorder="1" applyAlignment="1">
      <alignment horizontal="center" vertical="center"/>
    </xf>
    <xf numFmtId="0" fontId="5" fillId="0" borderId="0" xfId="0" applyFont="1" applyBorder="1" applyAlignment="1">
      <alignment/>
    </xf>
    <xf numFmtId="2" fontId="5" fillId="0" borderId="0" xfId="0" applyNumberFormat="1" applyFont="1" applyBorder="1" applyAlignment="1">
      <alignmen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12" fillId="0" borderId="1" xfId="0" applyFont="1" applyBorder="1" applyAlignment="1">
      <alignment horizontal="center" vertical="center" wrapText="1"/>
    </xf>
    <xf numFmtId="0" fontId="0" fillId="0" borderId="5" xfId="0" applyBorder="1" applyAlignment="1">
      <alignment horizontal="center" vertical="center"/>
    </xf>
    <xf numFmtId="0" fontId="3" fillId="0" borderId="6" xfId="0" applyFont="1" applyBorder="1" applyAlignment="1">
      <alignment horizontal="center" vertical="top"/>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5" fillId="0" borderId="3" xfId="0" applyFont="1" applyBorder="1" applyAlignment="1">
      <alignment horizontal="center"/>
    </xf>
    <xf numFmtId="0" fontId="5" fillId="0" borderId="0" xfId="0" applyFont="1" applyBorder="1" applyAlignment="1">
      <alignment horizontal="center"/>
    </xf>
    <xf numFmtId="0" fontId="5" fillId="0" borderId="0" xfId="0" applyFont="1" applyFill="1" applyBorder="1" applyAlignment="1">
      <alignment horizontal="center"/>
    </xf>
    <xf numFmtId="0" fontId="7" fillId="0" borderId="7" xfId="0" applyFont="1" applyBorder="1" applyAlignment="1">
      <alignment wrapText="1"/>
    </xf>
    <xf numFmtId="0" fontId="3" fillId="0" borderId="5" xfId="0" applyFont="1" applyBorder="1" applyAlignment="1">
      <alignment horizontal="center" vertical="center"/>
    </xf>
    <xf numFmtId="0" fontId="16" fillId="0" borderId="4" xfId="0" applyFont="1" applyBorder="1" applyAlignment="1">
      <alignment horizontal="center" vertical="center"/>
    </xf>
    <xf numFmtId="164" fontId="17" fillId="0" borderId="4" xfId="0" applyNumberFormat="1"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3" fillId="0" borderId="6" xfId="0" applyFont="1" applyBorder="1" applyAlignment="1">
      <alignment horizontal="center" vertical="center" wrapText="1"/>
    </xf>
    <xf numFmtId="0" fontId="3" fillId="0" borderId="8" xfId="0" applyFont="1" applyBorder="1" applyAlignment="1">
      <alignment horizontal="center" vertical="center"/>
    </xf>
    <xf numFmtId="0" fontId="0" fillId="0" borderId="5" xfId="0" applyBorder="1" applyAlignment="1">
      <alignment/>
    </xf>
    <xf numFmtId="0" fontId="3" fillId="0" borderId="5" xfId="0" applyFont="1" applyBorder="1" applyAlignment="1">
      <alignment horizontal="center" vertical="top"/>
    </xf>
    <xf numFmtId="0" fontId="5" fillId="0" borderId="0" xfId="17" applyFont="1" applyBorder="1" applyAlignment="1">
      <alignment horizontal="center"/>
      <protection/>
    </xf>
    <xf numFmtId="0" fontId="5" fillId="0" borderId="0" xfId="17" applyFont="1" applyBorder="1">
      <alignment/>
      <protection/>
    </xf>
    <xf numFmtId="2" fontId="5" fillId="0" borderId="0" xfId="17" applyNumberFormat="1" applyFont="1" applyBorder="1">
      <alignment/>
      <protection/>
    </xf>
    <xf numFmtId="0" fontId="5" fillId="0" borderId="2" xfId="17" applyFont="1" applyBorder="1" applyAlignment="1">
      <alignment horizontal="center" vertical="center"/>
      <protection/>
    </xf>
    <xf numFmtId="0" fontId="6" fillId="0" borderId="2" xfId="17" applyFont="1" applyFill="1" applyBorder="1" applyAlignment="1">
      <alignment horizontal="left" vertical="center" wrapText="1"/>
      <protection/>
    </xf>
    <xf numFmtId="0" fontId="7" fillId="0" borderId="2" xfId="17" applyFont="1" applyBorder="1" applyAlignment="1">
      <alignment horizontal="right" vertical="center" wrapText="1"/>
      <protection/>
    </xf>
    <xf numFmtId="0" fontId="8" fillId="0" borderId="2" xfId="17" applyFont="1" applyFill="1" applyBorder="1" applyAlignment="1">
      <alignment horizontal="center" vertical="center"/>
      <protection/>
    </xf>
    <xf numFmtId="164" fontId="8" fillId="0" borderId="2" xfId="17" applyNumberFormat="1" applyFont="1" applyFill="1" applyBorder="1" applyAlignment="1">
      <alignment horizontal="center" vertical="center"/>
      <protection/>
    </xf>
    <xf numFmtId="9" fontId="8" fillId="0" borderId="2" xfId="17" applyNumberFormat="1" applyFont="1" applyFill="1" applyBorder="1" applyAlignment="1">
      <alignment horizontal="center" vertical="center"/>
      <protection/>
    </xf>
    <xf numFmtId="2" fontId="5" fillId="0" borderId="9" xfId="17" applyNumberFormat="1" applyFont="1" applyBorder="1">
      <alignment/>
      <protection/>
    </xf>
    <xf numFmtId="0" fontId="9" fillId="0" borderId="5" xfId="17" applyFont="1" applyBorder="1">
      <alignment/>
      <protection/>
    </xf>
    <xf numFmtId="0" fontId="4" fillId="0" borderId="6" xfId="17" applyFont="1" applyBorder="1" applyAlignment="1">
      <alignment horizontal="center" vertical="center" wrapText="1"/>
      <protection/>
    </xf>
    <xf numFmtId="0" fontId="0" fillId="0" borderId="8" xfId="0" applyBorder="1" applyAlignment="1">
      <alignment/>
    </xf>
    <xf numFmtId="0" fontId="0" fillId="0" borderId="5" xfId="0" applyBorder="1" applyAlignment="1">
      <alignment vertical="center" wrapText="1"/>
    </xf>
    <xf numFmtId="0" fontId="20" fillId="0" borderId="8" xfId="0" applyFont="1" applyBorder="1" applyAlignment="1">
      <alignment horizontal="center" vertical="center" wrapText="1"/>
    </xf>
    <xf numFmtId="0" fontId="17" fillId="0" borderId="4" xfId="0" applyFont="1" applyBorder="1" applyAlignment="1">
      <alignment horizontal="center" vertical="center"/>
    </xf>
    <xf numFmtId="9" fontId="17" fillId="0" borderId="4" xfId="0" applyNumberFormat="1" applyFont="1" applyBorder="1" applyAlignment="1">
      <alignment horizontal="center" vertical="center"/>
    </xf>
    <xf numFmtId="0" fontId="9" fillId="0" borderId="1" xfId="0" applyFont="1" applyBorder="1" applyAlignment="1">
      <alignment vertical="center"/>
    </xf>
    <xf numFmtId="4" fontId="9" fillId="0" borderId="1" xfId="0" applyNumberFormat="1" applyFont="1" applyBorder="1" applyAlignment="1">
      <alignment vertical="center"/>
    </xf>
    <xf numFmtId="0" fontId="22" fillId="0" borderId="10" xfId="0" applyFont="1" applyBorder="1" applyAlignment="1">
      <alignment horizontal="left" vertical="center" wrapText="1"/>
    </xf>
    <xf numFmtId="0" fontId="16" fillId="0" borderId="1" xfId="0" applyFont="1" applyBorder="1" applyAlignment="1">
      <alignment horizontal="center" vertical="center"/>
    </xf>
    <xf numFmtId="164" fontId="16" fillId="0" borderId="1" xfId="0" applyNumberFormat="1" applyFont="1" applyBorder="1" applyAlignment="1">
      <alignment horizontal="center" vertical="center"/>
    </xf>
    <xf numFmtId="9" fontId="16" fillId="0" borderId="1" xfId="0" applyNumberFormat="1" applyFont="1" applyBorder="1" applyAlignment="1">
      <alignment horizontal="center" vertical="center"/>
    </xf>
    <xf numFmtId="0" fontId="16" fillId="0" borderId="1" xfId="0" applyFont="1" applyFill="1" applyBorder="1" applyAlignment="1">
      <alignment horizontal="center" vertical="center"/>
    </xf>
    <xf numFmtId="164" fontId="16" fillId="0" borderId="1" xfId="0" applyNumberFormat="1" applyFont="1" applyFill="1" applyBorder="1" applyAlignment="1">
      <alignment horizontal="center" vertical="center"/>
    </xf>
    <xf numFmtId="0" fontId="7" fillId="0" borderId="1" xfId="0" applyFont="1" applyBorder="1" applyAlignment="1">
      <alignment horizontal="center" vertical="center" wrapText="1"/>
    </xf>
    <xf numFmtId="2" fontId="5" fillId="0" borderId="0" xfId="0" applyNumberFormat="1" applyFont="1" applyBorder="1" applyAlignment="1">
      <alignment horizontal="center" vertical="center"/>
    </xf>
    <xf numFmtId="0" fontId="5" fillId="0" borderId="10" xfId="0" applyFont="1" applyBorder="1" applyAlignment="1">
      <alignment horizontal="center" vertical="center"/>
    </xf>
    <xf numFmtId="0" fontId="0" fillId="0" borderId="11" xfId="0" applyBorder="1" applyAlignment="1">
      <alignment/>
    </xf>
    <xf numFmtId="0" fontId="24" fillId="0" borderId="6" xfId="17" applyFont="1" applyBorder="1" applyAlignment="1">
      <alignment horizontal="center" vertical="center" wrapText="1"/>
      <protection/>
    </xf>
    <xf numFmtId="165" fontId="5" fillId="0" borderId="0" xfId="0" applyNumberFormat="1" applyFont="1" applyBorder="1" applyAlignment="1">
      <alignment horizontal="center" vertical="center"/>
    </xf>
    <xf numFmtId="0" fontId="9" fillId="0" borderId="0" xfId="0" applyFont="1" applyFill="1" applyBorder="1" applyAlignment="1">
      <alignment horizontal="left"/>
    </xf>
    <xf numFmtId="0" fontId="11" fillId="0" borderId="10" xfId="0" applyFont="1" applyBorder="1" applyAlignment="1">
      <alignment horizontal="left" vertical="center" wrapText="1"/>
    </xf>
    <xf numFmtId="0" fontId="17" fillId="0" borderId="1" xfId="17" applyFont="1" applyFill="1" applyBorder="1" applyAlignment="1">
      <alignment horizontal="center" vertical="center"/>
      <protection/>
    </xf>
    <xf numFmtId="164" fontId="17" fillId="0" borderId="1" xfId="17" applyNumberFormat="1" applyFont="1" applyFill="1" applyBorder="1" applyAlignment="1">
      <alignment horizontal="center" vertical="center"/>
      <protection/>
    </xf>
    <xf numFmtId="9" fontId="17" fillId="0" borderId="1" xfId="17" applyNumberFormat="1" applyFont="1" applyFill="1" applyBorder="1" applyAlignment="1">
      <alignment horizontal="center" vertical="center"/>
      <protection/>
    </xf>
    <xf numFmtId="0" fontId="16" fillId="0" borderId="1" xfId="17" applyFont="1" applyFill="1" applyBorder="1" applyAlignment="1">
      <alignment horizontal="left" vertical="center" wrapText="1"/>
      <protection/>
    </xf>
    <xf numFmtId="0" fontId="3" fillId="0" borderId="1" xfId="17" applyFont="1" applyBorder="1" applyAlignment="1">
      <alignment horizontal="right" vertical="center" wrapText="1"/>
      <protection/>
    </xf>
    <xf numFmtId="4" fontId="17" fillId="0" borderId="1" xfId="17" applyNumberFormat="1" applyFont="1" applyBorder="1">
      <alignment/>
      <protection/>
    </xf>
    <xf numFmtId="0" fontId="12" fillId="0" borderId="3" xfId="0" applyFont="1" applyBorder="1" applyAlignment="1">
      <alignment horizontal="center" vertical="center" wrapText="1"/>
    </xf>
    <xf numFmtId="0" fontId="17" fillId="0" borderId="1" xfId="0" applyFont="1" applyBorder="1" applyAlignment="1">
      <alignment horizontal="left" vertical="center" wrapText="1"/>
    </xf>
    <xf numFmtId="0" fontId="17" fillId="0" borderId="1" xfId="17" applyFont="1" applyBorder="1">
      <alignment/>
      <protection/>
    </xf>
    <xf numFmtId="164" fontId="17" fillId="2" borderId="1" xfId="17" applyNumberFormat="1" applyFont="1" applyFill="1" applyBorder="1" applyAlignment="1">
      <alignment horizontal="center" vertical="center"/>
      <protection/>
    </xf>
    <xf numFmtId="2" fontId="17" fillId="0" borderId="1" xfId="17" applyNumberFormat="1" applyFont="1" applyBorder="1">
      <alignment/>
      <protection/>
    </xf>
    <xf numFmtId="0" fontId="17" fillId="0" borderId="1" xfId="17" applyFont="1" applyFill="1" applyBorder="1" applyAlignment="1">
      <alignment horizontal="left" vertical="center" wrapText="1"/>
      <protection/>
    </xf>
    <xf numFmtId="0" fontId="25" fillId="0" borderId="1" xfId="0" applyFont="1" applyBorder="1" applyAlignment="1">
      <alignment horizontal="center" vertical="center"/>
    </xf>
    <xf numFmtId="0" fontId="17" fillId="0" borderId="2" xfId="17" applyFont="1" applyFill="1" applyBorder="1" applyAlignment="1">
      <alignment horizontal="left" vertical="center" wrapText="1"/>
      <protection/>
    </xf>
    <xf numFmtId="0" fontId="3" fillId="0" borderId="2" xfId="17" applyFont="1" applyBorder="1" applyAlignment="1">
      <alignment horizontal="right" vertical="center" wrapText="1"/>
      <protection/>
    </xf>
    <xf numFmtId="0" fontId="17" fillId="0" borderId="2" xfId="17" applyFont="1" applyFill="1" applyBorder="1" applyAlignment="1">
      <alignment horizontal="center" vertical="center"/>
      <protection/>
    </xf>
    <xf numFmtId="164" fontId="17" fillId="2" borderId="2" xfId="17" applyNumberFormat="1" applyFont="1" applyFill="1" applyBorder="1" applyAlignment="1">
      <alignment horizontal="center" vertical="center"/>
      <protection/>
    </xf>
    <xf numFmtId="9" fontId="17" fillId="0" borderId="2" xfId="17" applyNumberFormat="1" applyFont="1" applyFill="1" applyBorder="1" applyAlignment="1">
      <alignment horizontal="center" vertical="center"/>
      <protection/>
    </xf>
    <xf numFmtId="164" fontId="17" fillId="0" borderId="2" xfId="17" applyNumberFormat="1" applyFont="1" applyFill="1" applyBorder="1" applyAlignment="1">
      <alignment horizontal="center" vertical="center"/>
      <protection/>
    </xf>
    <xf numFmtId="0" fontId="0" fillId="0" borderId="0" xfId="21">
      <alignment/>
      <protection/>
    </xf>
    <xf numFmtId="0" fontId="26" fillId="0" borderId="0" xfId="21" applyFont="1">
      <alignment/>
      <protection/>
    </xf>
    <xf numFmtId="0" fontId="10" fillId="0" borderId="0" xfId="21" applyFont="1">
      <alignment/>
      <protection/>
    </xf>
    <xf numFmtId="0" fontId="0" fillId="0" borderId="0" xfId="21" applyFont="1">
      <alignment/>
      <protection/>
    </xf>
    <xf numFmtId="0" fontId="14" fillId="0" borderId="0" xfId="21" applyFont="1">
      <alignment/>
      <protection/>
    </xf>
    <xf numFmtId="0" fontId="27" fillId="0" borderId="5" xfId="21" applyFont="1" applyBorder="1" applyAlignment="1">
      <alignment horizontal="center" vertical="center" wrapText="1"/>
      <protection/>
    </xf>
    <xf numFmtId="0" fontId="28" fillId="0" borderId="5" xfId="21" applyFont="1" applyBorder="1" applyAlignment="1">
      <alignment vertical="center" wrapText="1"/>
      <protection/>
    </xf>
    <xf numFmtId="0" fontId="16" fillId="0" borderId="5" xfId="21" applyFont="1" applyBorder="1" applyAlignment="1">
      <alignment horizontal="center" vertical="center" wrapText="1"/>
      <protection/>
    </xf>
    <xf numFmtId="0" fontId="0" fillId="0" borderId="5" xfId="21" applyBorder="1" applyAlignment="1">
      <alignment horizontal="center" vertical="center"/>
      <protection/>
    </xf>
    <xf numFmtId="0" fontId="26" fillId="0" borderId="5" xfId="21" applyFont="1" applyBorder="1" applyAlignment="1">
      <alignment horizontal="center" vertical="center"/>
      <protection/>
    </xf>
    <xf numFmtId="0" fontId="0" fillId="0" borderId="0" xfId="21" applyAlignment="1">
      <alignment horizontal="center" vertical="center"/>
      <protection/>
    </xf>
    <xf numFmtId="0" fontId="0" fillId="0" borderId="12" xfId="21" applyBorder="1">
      <alignment/>
      <protection/>
    </xf>
    <xf numFmtId="0" fontId="29" fillId="0" borderId="0" xfId="21" applyFont="1">
      <alignment/>
      <protection/>
    </xf>
    <xf numFmtId="0" fontId="0" fillId="0" borderId="0" xfId="21" applyBorder="1">
      <alignment/>
      <protection/>
    </xf>
    <xf numFmtId="165" fontId="0" fillId="0" borderId="0" xfId="21" applyNumberFormat="1" applyBorder="1">
      <alignment/>
      <protection/>
    </xf>
    <xf numFmtId="0" fontId="0" fillId="0" borderId="0" xfId="21" applyFont="1" applyBorder="1">
      <alignment/>
      <protection/>
    </xf>
    <xf numFmtId="0" fontId="26" fillId="0" borderId="0" xfId="21" applyFont="1" applyBorder="1">
      <alignment/>
      <protection/>
    </xf>
    <xf numFmtId="0" fontId="0" fillId="0" borderId="0" xfId="21" applyAlignment="1">
      <alignment/>
      <protection/>
    </xf>
    <xf numFmtId="0" fontId="28" fillId="0" borderId="0" xfId="0" applyFont="1" applyAlignment="1">
      <alignment/>
    </xf>
    <xf numFmtId="0" fontId="6" fillId="0" borderId="5" xfId="21" applyFont="1" applyBorder="1" applyAlignment="1">
      <alignment horizontal="left" vertical="center" wrapText="1"/>
      <protection/>
    </xf>
    <xf numFmtId="0" fontId="6" fillId="0" borderId="5" xfId="21" applyFont="1" applyBorder="1" applyAlignment="1">
      <alignment horizontal="center" vertical="center" wrapText="1"/>
      <protection/>
    </xf>
    <xf numFmtId="0" fontId="30" fillId="0" borderId="0" xfId="19" applyFont="1">
      <alignment/>
      <protection/>
    </xf>
    <xf numFmtId="0" fontId="0" fillId="0" borderId="0" xfId="19">
      <alignment/>
      <protection/>
    </xf>
    <xf numFmtId="0" fontId="31" fillId="0" borderId="0" xfId="19" applyFont="1" applyBorder="1" applyAlignment="1">
      <alignment horizontal="left" vertical="center"/>
      <protection/>
    </xf>
    <xf numFmtId="0" fontId="21" fillId="0" borderId="0" xfId="19" applyFont="1" applyBorder="1" applyAlignment="1">
      <alignment horizontal="right" vertical="center"/>
      <protection/>
    </xf>
    <xf numFmtId="0" fontId="32" fillId="0" borderId="5" xfId="19" applyFont="1" applyBorder="1" applyAlignment="1">
      <alignment horizontal="center" vertical="center" wrapText="1"/>
      <protection/>
    </xf>
    <xf numFmtId="0" fontId="3" fillId="0" borderId="5" xfId="19" applyFont="1" applyBorder="1" applyAlignment="1">
      <alignment horizontal="center" vertical="center"/>
      <protection/>
    </xf>
    <xf numFmtId="0" fontId="3" fillId="0" borderId="5" xfId="19" applyFont="1" applyBorder="1" applyAlignment="1">
      <alignment vertical="center"/>
      <protection/>
    </xf>
    <xf numFmtId="0" fontId="5" fillId="0" borderId="5" xfId="19" applyFont="1" applyBorder="1" applyAlignment="1">
      <alignment horizontal="center" vertical="center"/>
      <protection/>
    </xf>
    <xf numFmtId="4" fontId="5" fillId="0" borderId="5" xfId="19" applyNumberFormat="1" applyFont="1" applyBorder="1" applyAlignment="1">
      <alignment horizontal="center" vertical="center"/>
      <protection/>
    </xf>
    <xf numFmtId="0" fontId="0" fillId="0" borderId="0" xfId="0" applyFont="1" applyBorder="1" applyAlignment="1">
      <alignment horizontal="left" vertical="center"/>
    </xf>
    <xf numFmtId="0" fontId="14" fillId="0" borderId="5" xfId="0" applyFont="1" applyBorder="1" applyAlignment="1">
      <alignment horizontal="center" vertical="center" wrapText="1"/>
    </xf>
    <xf numFmtId="2" fontId="5" fillId="0" borderId="5" xfId="19" applyNumberFormat="1" applyFont="1" applyBorder="1" applyAlignment="1">
      <alignment horizontal="center" vertical="center"/>
      <protection/>
    </xf>
    <xf numFmtId="9" fontId="5" fillId="0" borderId="5" xfId="19" applyNumberFormat="1" applyFont="1" applyBorder="1" applyAlignment="1">
      <alignment horizontal="center" vertical="center"/>
      <protection/>
    </xf>
    <xf numFmtId="0" fontId="0" fillId="0" borderId="5" xfId="19" applyBorder="1">
      <alignment/>
      <protection/>
    </xf>
    <xf numFmtId="0" fontId="0" fillId="0" borderId="12" xfId="19" applyFont="1" applyBorder="1" applyAlignment="1">
      <alignment horizontal="left" vertical="center" wrapText="1"/>
      <protection/>
    </xf>
    <xf numFmtId="0" fontId="0" fillId="0" borderId="5" xfId="19" applyFont="1" applyBorder="1">
      <alignment/>
      <protection/>
    </xf>
    <xf numFmtId="0" fontId="13" fillId="0" borderId="5" xfId="19" applyFont="1" applyBorder="1">
      <alignment/>
      <protection/>
    </xf>
    <xf numFmtId="0" fontId="0" fillId="0" borderId="0" xfId="19" applyBorder="1" applyAlignment="1">
      <alignment/>
      <protection/>
    </xf>
    <xf numFmtId="0" fontId="25" fillId="0" borderId="0" xfId="19" applyFont="1" applyBorder="1" applyAlignment="1">
      <alignment/>
      <protection/>
    </xf>
    <xf numFmtId="0" fontId="12" fillId="0" borderId="8" xfId="19" applyFont="1" applyBorder="1" applyAlignment="1">
      <alignment/>
      <protection/>
    </xf>
    <xf numFmtId="0" fontId="12" fillId="0" borderId="5" xfId="19" applyFont="1" applyBorder="1" applyAlignment="1">
      <alignment/>
      <protection/>
    </xf>
    <xf numFmtId="0" fontId="5" fillId="0" borderId="0" xfId="0" applyFont="1" applyAlignment="1">
      <alignment vertical="center" wrapText="1"/>
    </xf>
    <xf numFmtId="0" fontId="0" fillId="0" borderId="0" xfId="0" applyAlignment="1">
      <alignment wrapText="1"/>
    </xf>
    <xf numFmtId="0" fontId="0" fillId="0" borderId="0" xfId="19" applyNumberFormat="1">
      <alignment/>
      <protection/>
    </xf>
    <xf numFmtId="0" fontId="0" fillId="0" borderId="0" xfId="19" applyBorder="1" applyAlignment="1">
      <alignment horizontal="center" vertical="center" wrapText="1"/>
      <protection/>
    </xf>
    <xf numFmtId="0" fontId="9" fillId="0" borderId="0" xfId="21" applyFont="1">
      <alignment/>
      <protection/>
    </xf>
    <xf numFmtId="4" fontId="0" fillId="0" borderId="0" xfId="0" applyNumberFormat="1" applyAlignment="1">
      <alignment/>
    </xf>
    <xf numFmtId="4" fontId="19" fillId="0" borderId="0" xfId="0" applyNumberFormat="1" applyFont="1" applyAlignment="1">
      <alignment/>
    </xf>
    <xf numFmtId="0" fontId="0" fillId="0" borderId="0" xfId="19" applyAlignment="1">
      <alignment horizontal="left"/>
      <protection/>
    </xf>
    <xf numFmtId="0" fontId="15" fillId="0" borderId="5" xfId="19" applyFont="1" applyBorder="1" applyAlignment="1">
      <alignment horizontal="right" vertical="center"/>
      <protection/>
    </xf>
    <xf numFmtId="0" fontId="15" fillId="0" borderId="0" xfId="19" applyFont="1" applyFill="1" applyAlignment="1">
      <alignment vertical="center"/>
      <protection/>
    </xf>
    <xf numFmtId="0" fontId="13" fillId="0" borderId="0" xfId="19" applyFont="1" applyFill="1" applyAlignment="1">
      <alignment vertical="center"/>
      <protection/>
    </xf>
    <xf numFmtId="0" fontId="0" fillId="0" borderId="0" xfId="19" applyAlignment="1">
      <alignment vertical="center"/>
      <protection/>
    </xf>
    <xf numFmtId="0" fontId="19" fillId="0" borderId="0" xfId="19" applyFont="1" applyAlignment="1">
      <alignment vertical="center"/>
      <protection/>
    </xf>
    <xf numFmtId="0" fontId="0" fillId="0" borderId="0" xfId="0" applyAlignment="1">
      <alignment vertical="center"/>
    </xf>
    <xf numFmtId="0" fontId="0" fillId="0" borderId="0" xfId="0" applyBorder="1" applyAlignment="1">
      <alignment/>
    </xf>
    <xf numFmtId="0" fontId="5" fillId="0" borderId="1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9" fontId="16" fillId="0" borderId="1" xfId="0" applyNumberFormat="1" applyFont="1" applyFill="1" applyBorder="1" applyAlignment="1">
      <alignment horizontal="center" vertical="center"/>
    </xf>
    <xf numFmtId="0" fontId="16" fillId="0" borderId="2" xfId="17" applyFont="1" applyFill="1" applyBorder="1" applyAlignment="1">
      <alignment horizontal="left" vertical="center" wrapText="1"/>
      <protection/>
    </xf>
    <xf numFmtId="0" fontId="0" fillId="0" borderId="0" xfId="19" applyFont="1">
      <alignment/>
      <protection/>
    </xf>
    <xf numFmtId="0" fontId="35" fillId="0" borderId="0" xfId="0" applyFont="1" applyAlignment="1">
      <alignment/>
    </xf>
    <xf numFmtId="0" fontId="0" fillId="0" borderId="0" xfId="0" applyAlignment="1">
      <alignment horizontal="right"/>
    </xf>
    <xf numFmtId="0" fontId="1" fillId="0" borderId="0" xfId="17" applyFont="1" applyAlignment="1">
      <alignment horizontal="right"/>
      <protection/>
    </xf>
    <xf numFmtId="0" fontId="5" fillId="0" borderId="0" xfId="0" applyFont="1" applyAlignment="1">
      <alignment horizontal="right"/>
    </xf>
    <xf numFmtId="0" fontId="0" fillId="0" borderId="0" xfId="19" applyFont="1" applyAlignment="1">
      <alignment horizontal="right" vertical="center"/>
      <protection/>
    </xf>
    <xf numFmtId="0" fontId="16" fillId="0" borderId="0" xfId="19" applyFont="1" applyAlignment="1">
      <alignment horizontal="center" vertical="center"/>
      <protection/>
    </xf>
    <xf numFmtId="0" fontId="16" fillId="0" borderId="0" xfId="19" applyFont="1" applyFill="1">
      <alignment/>
      <protection/>
    </xf>
    <xf numFmtId="0" fontId="36" fillId="0" borderId="0" xfId="19" applyFont="1" applyFill="1" applyAlignment="1">
      <alignment horizontal="center" vertical="center"/>
      <protection/>
    </xf>
    <xf numFmtId="0" fontId="0" fillId="0" borderId="0" xfId="0" applyAlignment="1">
      <alignment vertical="top"/>
    </xf>
    <xf numFmtId="0" fontId="0" fillId="0" borderId="0" xfId="19" applyAlignment="1">
      <alignment horizontal="center" vertical="center"/>
      <protection/>
    </xf>
    <xf numFmtId="0" fontId="16" fillId="0" borderId="0" xfId="19" applyFont="1" applyFill="1" applyAlignment="1">
      <alignment horizontal="left"/>
      <protection/>
    </xf>
    <xf numFmtId="0" fontId="21" fillId="0" borderId="0" xfId="19" applyFont="1" applyAlignment="1">
      <alignment horizontal="left" vertical="center"/>
      <protection/>
    </xf>
    <xf numFmtId="0" fontId="3" fillId="0" borderId="0" xfId="0" applyFont="1" applyAlignment="1">
      <alignment horizontal="right" vertical="center"/>
    </xf>
    <xf numFmtId="0" fontId="16" fillId="0" borderId="0" xfId="19" applyFont="1" applyAlignment="1">
      <alignment horizontal="right" vertical="center"/>
      <protection/>
    </xf>
    <xf numFmtId="0" fontId="15" fillId="0" borderId="0" xfId="19" applyFont="1" applyFill="1">
      <alignment/>
      <protection/>
    </xf>
    <xf numFmtId="0" fontId="13" fillId="0" borderId="0" xfId="19" applyFont="1" applyFill="1">
      <alignment/>
      <protection/>
    </xf>
    <xf numFmtId="0" fontId="19" fillId="0" borderId="0" xfId="19" applyFont="1" applyAlignment="1">
      <alignment/>
      <protection/>
    </xf>
    <xf numFmtId="0" fontId="0" fillId="0" borderId="0" xfId="19" applyFont="1" applyAlignment="1">
      <alignment horizontal="right"/>
      <protection/>
    </xf>
    <xf numFmtId="0" fontId="3" fillId="0" borderId="5" xfId="19" applyFont="1" applyFill="1" applyBorder="1" applyAlignment="1">
      <alignment horizontal="center" vertical="center"/>
      <protection/>
    </xf>
    <xf numFmtId="0" fontId="18" fillId="0" borderId="5" xfId="19" applyFont="1" applyBorder="1" applyAlignment="1">
      <alignment horizontal="left" vertical="center" wrapText="1"/>
      <protection/>
    </xf>
    <xf numFmtId="0" fontId="18" fillId="0" borderId="12" xfId="19" applyFont="1" applyBorder="1" applyAlignment="1">
      <alignment horizontal="left" vertical="center" wrapText="1"/>
      <protection/>
    </xf>
    <xf numFmtId="4" fontId="5" fillId="0" borderId="13" xfId="19" applyNumberFormat="1" applyFont="1" applyBorder="1" applyAlignment="1">
      <alignment horizontal="center" vertical="center"/>
      <protection/>
    </xf>
    <xf numFmtId="0" fontId="0" fillId="0" borderId="12" xfId="19" applyFont="1" applyBorder="1" applyAlignment="1">
      <alignment horizontal="left" vertical="center"/>
      <protection/>
    </xf>
    <xf numFmtId="0" fontId="10" fillId="0" borderId="0" xfId="0" applyFont="1" applyAlignment="1">
      <alignment/>
    </xf>
    <xf numFmtId="0" fontId="20" fillId="0" borderId="0" xfId="0" applyFont="1" applyBorder="1" applyAlignment="1">
      <alignment horizontal="left" vertical="center"/>
    </xf>
    <xf numFmtId="0" fontId="14" fillId="0" borderId="0" xfId="19" applyFont="1" applyBorder="1" applyAlignment="1">
      <alignment horizontal="center" vertical="center"/>
      <protection/>
    </xf>
    <xf numFmtId="0" fontId="32" fillId="0" borderId="8" xfId="19" applyFont="1" applyBorder="1" applyAlignment="1">
      <alignment horizontal="center" vertical="center" wrapText="1"/>
      <protection/>
    </xf>
    <xf numFmtId="0" fontId="17" fillId="0" borderId="5" xfId="0" applyFont="1" applyBorder="1" applyAlignment="1">
      <alignment horizontal="left" vertical="center" wrapText="1"/>
    </xf>
    <xf numFmtId="0" fontId="32" fillId="0" borderId="13" xfId="19" applyFont="1" applyBorder="1" applyAlignment="1">
      <alignment horizontal="center" vertical="center" wrapText="1"/>
      <protection/>
    </xf>
    <xf numFmtId="0" fontId="0" fillId="0" borderId="8" xfId="0" applyBorder="1" applyAlignment="1">
      <alignment horizontal="center" vertical="center" wrapText="1"/>
    </xf>
    <xf numFmtId="4" fontId="3" fillId="0" borderId="5" xfId="19" applyNumberFormat="1" applyFont="1" applyBorder="1" applyAlignment="1">
      <alignment horizontal="center" vertical="center"/>
      <protection/>
    </xf>
    <xf numFmtId="9" fontId="3" fillId="0" borderId="5" xfId="19" applyNumberFormat="1" applyFont="1" applyBorder="1" applyAlignment="1">
      <alignment horizontal="center" vertical="center"/>
      <protection/>
    </xf>
    <xf numFmtId="0" fontId="0" fillId="0" borderId="0" xfId="19" applyBorder="1">
      <alignment/>
      <protection/>
    </xf>
    <xf numFmtId="0" fontId="0" fillId="0" borderId="0" xfId="0" applyBorder="1" applyAlignment="1">
      <alignment horizontal="left" vertical="top"/>
    </xf>
    <xf numFmtId="0" fontId="0" fillId="0" borderId="0" xfId="19" applyFont="1" applyBorder="1">
      <alignment/>
      <protection/>
    </xf>
    <xf numFmtId="0" fontId="0" fillId="0" borderId="0" xfId="0" applyBorder="1" applyAlignment="1">
      <alignment horizontal="center" vertical="center" wrapText="1"/>
    </xf>
    <xf numFmtId="0" fontId="0" fillId="0" borderId="8" xfId="19" applyFont="1" applyBorder="1">
      <alignment/>
      <protection/>
    </xf>
    <xf numFmtId="4" fontId="14" fillId="0" borderId="5" xfId="19" applyNumberFormat="1" applyFont="1" applyBorder="1" applyAlignment="1">
      <alignment horizontal="right"/>
      <protection/>
    </xf>
    <xf numFmtId="0" fontId="0" fillId="0" borderId="0" xfId="19" applyBorder="1" applyAlignment="1">
      <alignment horizontal="left" vertical="top"/>
      <protection/>
    </xf>
    <xf numFmtId="0" fontId="0" fillId="0" borderId="8" xfId="19" applyFont="1" applyBorder="1" applyAlignment="1">
      <alignment/>
      <protection/>
    </xf>
    <xf numFmtId="0" fontId="0" fillId="0" borderId="5" xfId="19" applyBorder="1" applyAlignment="1">
      <alignment/>
      <protection/>
    </xf>
    <xf numFmtId="4" fontId="0" fillId="0" borderId="5" xfId="19" applyNumberFormat="1" applyBorder="1" applyAlignment="1">
      <alignment horizontal="center"/>
      <protection/>
    </xf>
    <xf numFmtId="0" fontId="0" fillId="0" borderId="0" xfId="19" applyAlignment="1">
      <alignment horizontal="left" vertical="top"/>
      <protection/>
    </xf>
    <xf numFmtId="4" fontId="0" fillId="0" borderId="0" xfId="19" applyNumberFormat="1">
      <alignment/>
      <protection/>
    </xf>
    <xf numFmtId="0" fontId="9" fillId="0" borderId="0" xfId="19" applyFont="1">
      <alignment/>
      <protection/>
    </xf>
    <xf numFmtId="4" fontId="14" fillId="0" borderId="0" xfId="19" applyNumberFormat="1" applyFont="1" applyBorder="1" applyAlignment="1">
      <alignment horizontal="center"/>
      <protection/>
    </xf>
    <xf numFmtId="0" fontId="38" fillId="0" borderId="0" xfId="19" applyFont="1">
      <alignment/>
      <protection/>
    </xf>
    <xf numFmtId="0" fontId="14" fillId="0" borderId="0" xfId="19" applyFont="1">
      <alignment/>
      <protection/>
    </xf>
    <xf numFmtId="9" fontId="0" fillId="0" borderId="0" xfId="19" applyNumberFormat="1">
      <alignment/>
      <protection/>
    </xf>
    <xf numFmtId="0" fontId="12" fillId="0" borderId="0" xfId="19" applyFont="1">
      <alignment/>
      <protection/>
    </xf>
    <xf numFmtId="0" fontId="39" fillId="0" borderId="0" xfId="19" applyFont="1">
      <alignment/>
      <protection/>
    </xf>
    <xf numFmtId="0" fontId="40" fillId="0" borderId="5" xfId="19" applyFont="1" applyBorder="1" applyAlignment="1">
      <alignment horizontal="center" vertical="center" wrapText="1"/>
      <protection/>
    </xf>
    <xf numFmtId="4" fontId="32" fillId="0" borderId="5" xfId="19" applyNumberFormat="1" applyFont="1" applyBorder="1" applyAlignment="1">
      <alignment horizontal="center" vertical="center" wrapText="1"/>
      <protection/>
    </xf>
    <xf numFmtId="4" fontId="40" fillId="0" borderId="5" xfId="19" applyNumberFormat="1" applyFont="1" applyBorder="1" applyAlignment="1">
      <alignment horizontal="center" vertical="center" wrapText="1"/>
      <protection/>
    </xf>
    <xf numFmtId="9" fontId="32" fillId="0" borderId="5" xfId="19" applyNumberFormat="1" applyFont="1" applyBorder="1" applyAlignment="1">
      <alignment horizontal="center" vertical="center" wrapText="1"/>
      <protection/>
    </xf>
    <xf numFmtId="9" fontId="40" fillId="0" borderId="5" xfId="19" applyNumberFormat="1" applyFont="1" applyBorder="1" applyAlignment="1">
      <alignment horizontal="center" vertical="center" wrapText="1"/>
      <protection/>
    </xf>
    <xf numFmtId="1" fontId="7" fillId="0" borderId="5" xfId="19" applyNumberFormat="1" applyFont="1" applyBorder="1" applyAlignment="1">
      <alignment horizontal="center" vertical="top" wrapText="1"/>
      <protection/>
    </xf>
    <xf numFmtId="1" fontId="41" fillId="0" borderId="5" xfId="19" applyNumberFormat="1" applyFont="1" applyBorder="1" applyAlignment="1">
      <alignment horizontal="center" vertical="top" wrapText="1"/>
      <protection/>
    </xf>
    <xf numFmtId="0" fontId="7" fillId="0" borderId="5" xfId="19" applyFont="1" applyBorder="1" applyAlignment="1">
      <alignment horizontal="center" vertical="center" wrapText="1"/>
      <protection/>
    </xf>
    <xf numFmtId="0" fontId="42" fillId="0" borderId="5" xfId="19" applyFont="1" applyBorder="1" applyAlignment="1">
      <alignment horizontal="left" vertical="center" wrapText="1"/>
      <protection/>
    </xf>
    <xf numFmtId="0" fontId="7" fillId="0" borderId="5" xfId="19" applyFont="1" applyBorder="1" applyAlignment="1">
      <alignment horizontal="left" vertical="center" wrapText="1"/>
      <protection/>
    </xf>
    <xf numFmtId="0" fontId="3" fillId="0" borderId="5" xfId="19" applyFont="1" applyBorder="1" applyAlignment="1">
      <alignment horizontal="center" vertical="center" wrapText="1"/>
      <protection/>
    </xf>
    <xf numFmtId="0" fontId="3" fillId="0" borderId="5" xfId="19" applyNumberFormat="1" applyFont="1" applyBorder="1" applyAlignment="1">
      <alignment horizontal="center" vertical="center" wrapText="1"/>
      <protection/>
    </xf>
    <xf numFmtId="2" fontId="3" fillId="0" borderId="5" xfId="19" applyNumberFormat="1" applyFont="1" applyBorder="1" applyAlignment="1">
      <alignment horizontal="center" vertical="center" wrapText="1"/>
      <protection/>
    </xf>
    <xf numFmtId="2" fontId="3" fillId="0" borderId="5" xfId="19" applyNumberFormat="1" applyFont="1" applyBorder="1" applyAlignment="1">
      <alignment horizontal="right" vertical="center" wrapText="1"/>
      <protection/>
    </xf>
    <xf numFmtId="4" fontId="3" fillId="0" borderId="5" xfId="19" applyNumberFormat="1" applyFont="1" applyBorder="1" applyAlignment="1">
      <alignment horizontal="right" vertical="center" wrapText="1"/>
      <protection/>
    </xf>
    <xf numFmtId="9" fontId="3" fillId="0" borderId="5" xfId="19" applyNumberFormat="1" applyFont="1" applyBorder="1" applyAlignment="1">
      <alignment horizontal="center" vertical="center" wrapText="1"/>
      <protection/>
    </xf>
    <xf numFmtId="0" fontId="42" fillId="0" borderId="5" xfId="19" applyFont="1" applyFill="1" applyBorder="1" applyAlignment="1">
      <alignment horizontal="left" vertical="center" wrapText="1"/>
      <protection/>
    </xf>
    <xf numFmtId="0" fontId="7" fillId="0" borderId="5" xfId="19" applyFont="1" applyFill="1" applyBorder="1" applyAlignment="1">
      <alignment horizontal="left" vertical="center" wrapText="1"/>
      <protection/>
    </xf>
    <xf numFmtId="0" fontId="3" fillId="0" borderId="5" xfId="19" applyFont="1" applyFill="1" applyBorder="1" applyAlignment="1">
      <alignment horizontal="center" vertical="center" wrapText="1"/>
      <protection/>
    </xf>
    <xf numFmtId="0" fontId="3" fillId="2" borderId="5" xfId="19" applyNumberFormat="1" applyFont="1" applyFill="1" applyBorder="1" applyAlignment="1">
      <alignment horizontal="center" vertical="center" wrapText="1"/>
      <protection/>
    </xf>
    <xf numFmtId="0" fontId="12" fillId="0" borderId="5" xfId="19" applyFont="1" applyBorder="1" applyAlignment="1">
      <alignment horizontal="center" vertical="center" wrapText="1"/>
      <protection/>
    </xf>
    <xf numFmtId="2" fontId="0" fillId="0" borderId="5" xfId="19" applyNumberFormat="1" applyFont="1" applyBorder="1" applyAlignment="1">
      <alignment horizontal="center" vertical="center"/>
      <protection/>
    </xf>
    <xf numFmtId="0" fontId="7" fillId="0" borderId="5" xfId="19" applyFont="1" applyBorder="1" applyAlignment="1">
      <alignment horizontal="center" vertical="top" wrapText="1"/>
      <protection/>
    </xf>
    <xf numFmtId="0" fontId="3" fillId="0" borderId="5" xfId="19" applyFont="1" applyBorder="1" applyAlignment="1">
      <alignment horizontal="right"/>
      <protection/>
    </xf>
    <xf numFmtId="0" fontId="3" fillId="0" borderId="5" xfId="19" applyFont="1" applyBorder="1" applyAlignment="1">
      <alignment horizontal="center"/>
      <protection/>
    </xf>
    <xf numFmtId="4" fontId="3" fillId="0" borderId="5" xfId="19" applyNumberFormat="1" applyFont="1" applyBorder="1" applyAlignment="1">
      <alignment horizontal="center"/>
      <protection/>
    </xf>
    <xf numFmtId="0" fontId="7" fillId="0" borderId="0" xfId="19" applyFont="1" applyBorder="1" applyAlignment="1">
      <alignment horizontal="center" vertical="top" wrapText="1"/>
      <protection/>
    </xf>
    <xf numFmtId="0" fontId="3" fillId="0" borderId="0" xfId="19" applyFont="1" applyBorder="1" applyAlignment="1">
      <alignment horizontal="left"/>
      <protection/>
    </xf>
    <xf numFmtId="0" fontId="3" fillId="0" borderId="0" xfId="19" applyFont="1" applyBorder="1" applyAlignment="1">
      <alignment horizontal="right"/>
      <protection/>
    </xf>
    <xf numFmtId="0" fontId="3" fillId="0" borderId="0" xfId="19" applyFont="1" applyBorder="1" applyAlignment="1">
      <alignment horizontal="center"/>
      <protection/>
    </xf>
    <xf numFmtId="4" fontId="3" fillId="0" borderId="0" xfId="19" applyNumberFormat="1" applyFont="1" applyBorder="1" applyAlignment="1">
      <alignment horizontal="center"/>
      <protection/>
    </xf>
    <xf numFmtId="0" fontId="3" fillId="0" borderId="0" xfId="19" applyFont="1" applyBorder="1" applyAlignment="1">
      <alignment horizontal="center" vertical="center" wrapText="1"/>
      <protection/>
    </xf>
    <xf numFmtId="0" fontId="42" fillId="0" borderId="0" xfId="19" applyFont="1">
      <alignment/>
      <protection/>
    </xf>
    <xf numFmtId="2" fontId="0" fillId="0" borderId="0" xfId="0" applyNumberFormat="1" applyAlignment="1">
      <alignment/>
    </xf>
    <xf numFmtId="0" fontId="7" fillId="0" borderId="0" xfId="19" applyFont="1" applyBorder="1" applyAlignment="1">
      <alignment horizontal="right" vertical="top" wrapText="1"/>
      <protection/>
    </xf>
    <xf numFmtId="44" fontId="0" fillId="0" borderId="0" xfId="0" applyNumberFormat="1" applyBorder="1" applyAlignment="1">
      <alignment horizontal="center"/>
    </xf>
    <xf numFmtId="44" fontId="0" fillId="0" borderId="0" xfId="19" applyNumberFormat="1">
      <alignment/>
      <protection/>
    </xf>
    <xf numFmtId="0" fontId="12" fillId="0" borderId="0" xfId="19" applyFont="1" applyAlignment="1">
      <alignment horizontal="center"/>
      <protection/>
    </xf>
    <xf numFmtId="4" fontId="12" fillId="0" borderId="0" xfId="19" applyNumberFormat="1" applyFont="1" applyAlignment="1">
      <alignment horizontal="center"/>
      <protection/>
    </xf>
    <xf numFmtId="4" fontId="12" fillId="0" borderId="0" xfId="19" applyNumberFormat="1" applyFont="1">
      <alignment/>
      <protection/>
    </xf>
    <xf numFmtId="4" fontId="0" fillId="0" borderId="0" xfId="21" applyNumberFormat="1">
      <alignment/>
      <protection/>
    </xf>
    <xf numFmtId="0" fontId="0" fillId="0" borderId="0" xfId="21" applyAlignment="1">
      <alignment horizontal="center" vertical="center" wrapText="1"/>
      <protection/>
    </xf>
    <xf numFmtId="0" fontId="45" fillId="0" borderId="5" xfId="21" applyFont="1" applyBorder="1" applyAlignment="1">
      <alignment horizontal="center" vertical="center" wrapText="1"/>
      <protection/>
    </xf>
    <xf numFmtId="4" fontId="45" fillId="0" borderId="5" xfId="21" applyNumberFormat="1" applyFont="1" applyBorder="1" applyAlignment="1">
      <alignment horizontal="center" vertical="center" wrapText="1"/>
      <protection/>
    </xf>
    <xf numFmtId="44" fontId="45" fillId="0" borderId="5" xfId="25" applyFont="1" applyBorder="1" applyAlignment="1">
      <alignment horizontal="center" vertical="center" wrapText="1"/>
    </xf>
    <xf numFmtId="9" fontId="45" fillId="0" borderId="5" xfId="21" applyNumberFormat="1" applyFont="1" applyBorder="1" applyAlignment="1">
      <alignment horizontal="center" vertical="center" wrapText="1"/>
      <protection/>
    </xf>
    <xf numFmtId="0" fontId="46" fillId="0" borderId="5" xfId="21" applyFont="1" applyBorder="1" applyAlignment="1">
      <alignment horizontal="center" vertical="top" wrapText="1"/>
      <protection/>
    </xf>
    <xf numFmtId="0" fontId="3" fillId="0" borderId="5" xfId="21" applyFont="1" applyFill="1" applyBorder="1" applyAlignment="1">
      <alignment horizontal="center" vertical="center" wrapText="1"/>
      <protection/>
    </xf>
    <xf numFmtId="0" fontId="9" fillId="0" borderId="5" xfId="21" applyFont="1" applyFill="1" applyBorder="1" applyAlignment="1">
      <alignment vertical="top" wrapText="1"/>
      <protection/>
    </xf>
    <xf numFmtId="0" fontId="3" fillId="0" borderId="5" xfId="21" applyFont="1" applyFill="1" applyBorder="1" applyAlignment="1">
      <alignment vertical="top" wrapText="1"/>
      <protection/>
    </xf>
    <xf numFmtId="4" fontId="3" fillId="0" borderId="5" xfId="21" applyNumberFormat="1" applyFont="1" applyFill="1" applyBorder="1" applyAlignment="1">
      <alignment horizontal="center" vertical="center" wrapText="1"/>
      <protection/>
    </xf>
    <xf numFmtId="9" fontId="3" fillId="0" borderId="5" xfId="21" applyNumberFormat="1" applyFont="1" applyFill="1" applyBorder="1" applyAlignment="1">
      <alignment horizontal="center" vertical="center" wrapText="1"/>
      <protection/>
    </xf>
    <xf numFmtId="0" fontId="47" fillId="0" borderId="5" xfId="21" applyFont="1" applyFill="1" applyBorder="1" applyAlignment="1">
      <alignment horizontal="center" vertical="center" wrapText="1"/>
      <protection/>
    </xf>
    <xf numFmtId="0" fontId="9" fillId="0" borderId="5" xfId="21" applyFont="1" applyBorder="1" applyAlignment="1">
      <alignment horizontal="left" vertical="top" wrapText="1"/>
      <protection/>
    </xf>
    <xf numFmtId="0" fontId="3" fillId="0" borderId="5" xfId="21" applyFont="1" applyBorder="1" applyAlignment="1">
      <alignment horizontal="left" vertical="top" wrapText="1"/>
      <protection/>
    </xf>
    <xf numFmtId="0" fontId="3" fillId="0" borderId="5" xfId="21" applyFont="1" applyBorder="1" applyAlignment="1">
      <alignment horizontal="center" vertical="center" wrapText="1"/>
      <protection/>
    </xf>
    <xf numFmtId="4" fontId="3" fillId="0" borderId="5" xfId="21" applyNumberFormat="1" applyFont="1" applyBorder="1" applyAlignment="1">
      <alignment horizontal="center" vertical="center" wrapText="1"/>
      <protection/>
    </xf>
    <xf numFmtId="0" fontId="47" fillId="0" borderId="5" xfId="21" applyFont="1" applyBorder="1" applyAlignment="1">
      <alignment horizontal="center" vertical="center" wrapText="1"/>
      <protection/>
    </xf>
    <xf numFmtId="0" fontId="0" fillId="0" borderId="8" xfId="21" applyBorder="1">
      <alignment/>
      <protection/>
    </xf>
    <xf numFmtId="0" fontId="0" fillId="0" borderId="14" xfId="21" applyBorder="1">
      <alignment/>
      <protection/>
    </xf>
    <xf numFmtId="0" fontId="0" fillId="0" borderId="13" xfId="21" applyBorder="1" applyAlignment="1">
      <alignment horizontal="center" vertical="center" wrapText="1"/>
      <protection/>
    </xf>
    <xf numFmtId="0" fontId="12" fillId="0" borderId="0" xfId="21" applyFont="1" applyBorder="1" applyAlignment="1">
      <alignment wrapText="1"/>
      <protection/>
    </xf>
    <xf numFmtId="0" fontId="0" fillId="0" borderId="15" xfId="21" applyFont="1" applyBorder="1">
      <alignment/>
      <protection/>
    </xf>
    <xf numFmtId="0" fontId="0" fillId="0" borderId="0" xfId="21" applyBorder="1" applyAlignment="1">
      <alignment horizontal="center" vertical="center" wrapText="1"/>
      <protection/>
    </xf>
    <xf numFmtId="0" fontId="25" fillId="0" borderId="0" xfId="21" applyFont="1">
      <alignment/>
      <protection/>
    </xf>
    <xf numFmtId="4" fontId="25" fillId="0" borderId="0" xfId="21" applyNumberFormat="1" applyFont="1">
      <alignment/>
      <protection/>
    </xf>
    <xf numFmtId="0" fontId="0" fillId="0" borderId="0" xfId="0" applyAlignment="1">
      <alignment horizontal="center" vertical="center" wrapText="1"/>
    </xf>
    <xf numFmtId="9" fontId="0" fillId="0" borderId="0" xfId="0" applyNumberFormat="1" applyAlignment="1">
      <alignment/>
    </xf>
    <xf numFmtId="0" fontId="14" fillId="0" borderId="0" xfId="0" applyFont="1" applyAlignment="1">
      <alignment/>
    </xf>
    <xf numFmtId="0" fontId="40" fillId="0" borderId="5" xfId="0" applyFont="1" applyBorder="1" applyAlignment="1">
      <alignment horizontal="center" vertical="center" wrapText="1"/>
    </xf>
    <xf numFmtId="4" fontId="40" fillId="0" borderId="5" xfId="0" applyNumberFormat="1" applyFont="1" applyBorder="1" applyAlignment="1">
      <alignment horizontal="center" vertical="center" wrapText="1"/>
    </xf>
    <xf numFmtId="44" fontId="40" fillId="0" borderId="5" xfId="25" applyFont="1" applyBorder="1" applyAlignment="1">
      <alignment horizontal="center" vertical="center" wrapText="1"/>
    </xf>
    <xf numFmtId="9" fontId="40"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9" fillId="0" borderId="5" xfId="0" applyFont="1" applyBorder="1" applyAlignment="1">
      <alignment horizontal="left" vertical="top" wrapText="1"/>
    </xf>
    <xf numFmtId="0" fontId="3" fillId="0" borderId="5" xfId="24" applyNumberFormat="1" applyFont="1" applyBorder="1" applyAlignment="1">
      <alignment horizontal="center" vertical="center" wrapText="1"/>
    </xf>
    <xf numFmtId="4" fontId="3" fillId="0" borderId="5" xfId="0" applyNumberFormat="1" applyFont="1" applyBorder="1" applyAlignment="1">
      <alignment horizontal="center" vertical="center" wrapText="1"/>
    </xf>
    <xf numFmtId="9" fontId="3" fillId="0" borderId="5" xfId="0" applyNumberFormat="1" applyFont="1" applyBorder="1" applyAlignment="1">
      <alignment horizontal="center" vertical="center" wrapText="1"/>
    </xf>
    <xf numFmtId="4" fontId="0" fillId="0" borderId="15" xfId="0" applyNumberFormat="1" applyBorder="1" applyAlignment="1">
      <alignment/>
    </xf>
    <xf numFmtId="0" fontId="9" fillId="0" borderId="0" xfId="0" applyFont="1" applyAlignment="1">
      <alignment/>
    </xf>
    <xf numFmtId="0" fontId="25" fillId="0" borderId="0" xfId="0" applyFont="1" applyAlignment="1">
      <alignment/>
    </xf>
    <xf numFmtId="4" fontId="25" fillId="0" borderId="0" xfId="0" applyNumberFormat="1" applyFont="1" applyBorder="1" applyAlignment="1">
      <alignment/>
    </xf>
    <xf numFmtId="9" fontId="0" fillId="0" borderId="0" xfId="0" applyNumberFormat="1" applyBorder="1" applyAlignment="1">
      <alignment/>
    </xf>
    <xf numFmtId="4" fontId="0" fillId="0" borderId="0" xfId="0" applyNumberFormat="1" applyBorder="1" applyAlignment="1">
      <alignment/>
    </xf>
    <xf numFmtId="9" fontId="0" fillId="0" borderId="0" xfId="0" applyNumberFormat="1" applyFont="1" applyAlignment="1">
      <alignment horizontal="right"/>
    </xf>
    <xf numFmtId="1" fontId="10" fillId="0" borderId="0" xfId="0" applyNumberFormat="1" applyFont="1" applyAlignment="1">
      <alignment horizontal="center"/>
    </xf>
    <xf numFmtId="0" fontId="48" fillId="0" borderId="5" xfId="0" applyFont="1" applyBorder="1" applyAlignment="1">
      <alignment horizontal="center" vertical="center" wrapText="1"/>
    </xf>
    <xf numFmtId="0" fontId="6" fillId="0" borderId="0" xfId="0" applyFont="1" applyAlignment="1">
      <alignment/>
    </xf>
    <xf numFmtId="1" fontId="41" fillId="0" borderId="5" xfId="0" applyNumberFormat="1" applyFont="1" applyBorder="1" applyAlignment="1">
      <alignment horizontal="center" vertical="top" wrapText="1"/>
    </xf>
    <xf numFmtId="0" fontId="5" fillId="0" borderId="5" xfId="0" applyFont="1" applyBorder="1" applyAlignment="1">
      <alignment horizontal="center" vertical="center" wrapText="1"/>
    </xf>
    <xf numFmtId="0" fontId="5" fillId="0" borderId="5" xfId="0" applyFont="1" applyBorder="1" applyAlignment="1">
      <alignment horizontal="right" vertical="top" wrapText="1"/>
    </xf>
    <xf numFmtId="0" fontId="5" fillId="0" borderId="5" xfId="0" applyFont="1" applyBorder="1" applyAlignment="1">
      <alignment horizontal="right"/>
    </xf>
    <xf numFmtId="0" fontId="3" fillId="0" borderId="5" xfId="0" applyFont="1" applyBorder="1" applyAlignment="1">
      <alignment horizontal="center"/>
    </xf>
    <xf numFmtId="0" fontId="3" fillId="0" borderId="5" xfId="0" applyFont="1" applyBorder="1" applyAlignment="1">
      <alignment horizontal="right"/>
    </xf>
    <xf numFmtId="4" fontId="3" fillId="0" borderId="5" xfId="0" applyNumberFormat="1" applyFont="1" applyBorder="1" applyAlignment="1">
      <alignment horizontal="center"/>
    </xf>
    <xf numFmtId="4" fontId="3" fillId="0" borderId="16" xfId="0" applyNumberFormat="1" applyFont="1" applyBorder="1" applyAlignment="1">
      <alignment horizontal="center"/>
    </xf>
    <xf numFmtId="0" fontId="6" fillId="0" borderId="0" xfId="0" applyFont="1" applyAlignment="1">
      <alignment horizontal="center" vertical="center"/>
    </xf>
    <xf numFmtId="0" fontId="23" fillId="0" borderId="0" xfId="0" applyFont="1" applyAlignment="1">
      <alignment/>
    </xf>
    <xf numFmtId="0" fontId="0" fillId="0" borderId="5" xfId="0" applyBorder="1" applyAlignment="1">
      <alignment horizontal="center" vertical="center" wrapText="1"/>
    </xf>
    <xf numFmtId="0" fontId="0" fillId="0" borderId="0" xfId="0" applyFont="1" applyAlignment="1">
      <alignment/>
    </xf>
    <xf numFmtId="0" fontId="0" fillId="0" borderId="0" xfId="0" applyFont="1" applyAlignment="1">
      <alignment/>
    </xf>
    <xf numFmtId="0" fontId="8" fillId="0" borderId="0" xfId="17" applyFont="1" applyBorder="1" applyAlignment="1">
      <alignment horizontal="center" vertical="center"/>
      <protection/>
    </xf>
    <xf numFmtId="0" fontId="6" fillId="0" borderId="0" xfId="17" applyFont="1" applyAlignment="1">
      <alignment vertical="center"/>
      <protection/>
    </xf>
    <xf numFmtId="0" fontId="17" fillId="0" borderId="5" xfId="0" applyNumberFormat="1" applyFont="1" applyBorder="1" applyAlignment="1">
      <alignment horizontal="left" vertical="center" wrapText="1"/>
    </xf>
    <xf numFmtId="0" fontId="0" fillId="0" borderId="0" xfId="19" applyFont="1" applyBorder="1" applyAlignment="1">
      <alignment/>
      <protection/>
    </xf>
    <xf numFmtId="0" fontId="0" fillId="0" borderId="0" xfId="19" applyFont="1" applyAlignment="1">
      <alignment horizontal="left" vertical="top"/>
      <protection/>
    </xf>
    <xf numFmtId="165" fontId="0" fillId="0" borderId="0" xfId="19" applyNumberFormat="1">
      <alignment/>
      <protection/>
    </xf>
    <xf numFmtId="0" fontId="50" fillId="0" borderId="0" xfId="0" applyFont="1" applyAlignment="1">
      <alignment/>
    </xf>
    <xf numFmtId="0" fontId="51" fillId="0" borderId="0" xfId="0" applyFont="1" applyAlignment="1">
      <alignment wrapText="1"/>
    </xf>
    <xf numFmtId="0" fontId="0" fillId="0" borderId="0" xfId="0" applyFont="1" applyAlignment="1">
      <alignment vertical="top" wrapText="1"/>
    </xf>
    <xf numFmtId="0" fontId="6" fillId="0" borderId="5" xfId="19" applyFont="1" applyBorder="1" applyAlignment="1">
      <alignment horizontal="center" vertical="center" wrapText="1"/>
      <protection/>
    </xf>
    <xf numFmtId="0" fontId="6" fillId="0" borderId="5" xfId="19" applyFont="1" applyFill="1" applyBorder="1" applyAlignment="1">
      <alignment horizontal="center" vertical="center" wrapText="1"/>
      <protection/>
    </xf>
    <xf numFmtId="0" fontId="6" fillId="0" borderId="16" xfId="19" applyFont="1" applyBorder="1" applyAlignment="1">
      <alignment horizontal="center" vertical="center" wrapText="1"/>
      <protection/>
    </xf>
    <xf numFmtId="0" fontId="6" fillId="0" borderId="5" xfId="19" applyFont="1" applyBorder="1" applyAlignment="1">
      <alignment horizontal="center" vertical="center"/>
      <protection/>
    </xf>
    <xf numFmtId="0" fontId="6" fillId="0" borderId="5" xfId="17" applyFont="1" applyBorder="1" applyAlignment="1">
      <alignment horizontal="center" vertical="center" wrapText="1"/>
      <protection/>
    </xf>
    <xf numFmtId="0" fontId="6" fillId="0" borderId="5" xfId="17" applyFont="1" applyFill="1" applyBorder="1" applyAlignment="1">
      <alignment vertical="top" wrapText="1"/>
      <protection/>
    </xf>
    <xf numFmtId="0" fontId="6" fillId="0" borderId="5" xfId="20" applyFont="1" applyBorder="1" applyAlignment="1">
      <alignment horizontal="center" vertical="center" wrapText="1"/>
      <protection/>
    </xf>
    <xf numFmtId="165" fontId="6" fillId="0" borderId="5" xfId="19" applyNumberFormat="1" applyFont="1" applyBorder="1" applyAlignment="1">
      <alignment horizontal="center" vertical="center" wrapText="1"/>
      <protection/>
    </xf>
    <xf numFmtId="9" fontId="6" fillId="0" borderId="5" xfId="20" applyNumberFormat="1" applyFont="1" applyBorder="1" applyAlignment="1" applyProtection="1">
      <alignment horizontal="center" vertical="center" wrapText="1"/>
      <protection locked="0"/>
    </xf>
    <xf numFmtId="0" fontId="6" fillId="0" borderId="5" xfId="17" applyFont="1" applyFill="1" applyBorder="1" applyAlignment="1">
      <alignment horizontal="center" vertical="center" wrapText="1"/>
      <protection/>
    </xf>
    <xf numFmtId="0" fontId="6" fillId="0" borderId="5" xfId="20" applyFont="1" applyFill="1" applyBorder="1" applyAlignment="1">
      <alignment horizontal="center" vertical="center" wrapText="1"/>
      <protection/>
    </xf>
    <xf numFmtId="165" fontId="6" fillId="0" borderId="5" xfId="19" applyNumberFormat="1" applyFont="1" applyFill="1" applyBorder="1" applyAlignment="1">
      <alignment horizontal="center" vertical="center" wrapText="1"/>
      <protection/>
    </xf>
    <xf numFmtId="9" fontId="6" fillId="0" borderId="5" xfId="20" applyNumberFormat="1" applyFont="1" applyFill="1" applyBorder="1" applyAlignment="1" applyProtection="1">
      <alignment horizontal="center" vertical="center" wrapText="1"/>
      <protection locked="0"/>
    </xf>
    <xf numFmtId="0" fontId="6" fillId="0" borderId="5" xfId="20" applyFont="1" applyFill="1" applyBorder="1" applyAlignment="1">
      <alignment horizontal="center" vertical="center" wrapText="1"/>
      <protection/>
    </xf>
    <xf numFmtId="0" fontId="53" fillId="0" borderId="0" xfId="17" applyFont="1" applyBorder="1" applyAlignment="1">
      <alignment horizontal="left" vertical="center" wrapText="1"/>
      <protection/>
    </xf>
    <xf numFmtId="0" fontId="6" fillId="0" borderId="0" xfId="19" applyFont="1" applyBorder="1" applyAlignment="1">
      <alignment horizontal="left" vertical="center" wrapText="1"/>
      <protection/>
    </xf>
    <xf numFmtId="0" fontId="53" fillId="0" borderId="0" xfId="19" applyFont="1" applyBorder="1" applyAlignment="1">
      <alignment horizontal="center" vertical="center" wrapText="1"/>
      <protection/>
    </xf>
    <xf numFmtId="0" fontId="37" fillId="0" borderId="0" xfId="19" applyFont="1" applyAlignment="1">
      <alignment horizontal="center" vertical="center"/>
      <protection/>
    </xf>
    <xf numFmtId="4" fontId="10" fillId="0" borderId="0" xfId="21" applyNumberFormat="1" applyFont="1">
      <alignment/>
      <protection/>
    </xf>
    <xf numFmtId="0" fontId="9" fillId="0" borderId="5" xfId="0" applyFont="1" applyBorder="1" applyAlignment="1">
      <alignment vertical="top" wrapText="1"/>
    </xf>
    <xf numFmtId="4" fontId="10" fillId="0" borderId="0" xfId="0" applyNumberFormat="1" applyFont="1" applyAlignment="1">
      <alignment/>
    </xf>
    <xf numFmtId="0" fontId="54" fillId="0" borderId="5" xfId="0" applyFont="1" applyBorder="1" applyAlignment="1">
      <alignment vertical="top" wrapText="1"/>
    </xf>
    <xf numFmtId="0" fontId="54" fillId="0" borderId="0" xfId="0" applyFont="1" applyAlignment="1">
      <alignment/>
    </xf>
    <xf numFmtId="0" fontId="9" fillId="0" borderId="5" xfId="0" applyFont="1" applyBorder="1" applyAlignment="1">
      <alignment horizontal="center" vertical="center" wrapText="1"/>
    </xf>
    <xf numFmtId="4" fontId="9" fillId="0" borderId="1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17" fillId="0" borderId="5" xfId="0" applyFont="1" applyBorder="1" applyAlignment="1">
      <alignment horizontal="center" vertical="center" wrapText="1"/>
    </xf>
    <xf numFmtId="0" fontId="9" fillId="0" borderId="5" xfId="0" applyFont="1" applyFill="1" applyBorder="1" applyAlignment="1">
      <alignment horizontal="left" vertical="center" wrapText="1"/>
    </xf>
    <xf numFmtId="0" fontId="9" fillId="0" borderId="5" xfId="0" applyFont="1" applyBorder="1" applyAlignment="1">
      <alignment horizontal="left" vertical="center" wrapText="1"/>
    </xf>
    <xf numFmtId="0" fontId="25" fillId="0" borderId="5" xfId="0" applyFont="1" applyBorder="1" applyAlignment="1">
      <alignment/>
    </xf>
    <xf numFmtId="0" fontId="25" fillId="0" borderId="0" xfId="0" applyFont="1" applyBorder="1" applyAlignment="1">
      <alignment/>
    </xf>
    <xf numFmtId="0" fontId="54" fillId="0" borderId="0" xfId="0" applyFont="1" applyFill="1" applyBorder="1" applyAlignment="1">
      <alignment horizontal="left" vertical="center" wrapText="1"/>
    </xf>
    <xf numFmtId="0" fontId="16" fillId="0" borderId="7" xfId="0" applyFont="1" applyBorder="1" applyAlignment="1">
      <alignment horizontal="center" vertical="center"/>
    </xf>
    <xf numFmtId="4" fontId="16" fillId="0" borderId="3" xfId="0" applyNumberFormat="1" applyFont="1" applyBorder="1" applyAlignment="1">
      <alignment horizontal="center" vertical="center"/>
    </xf>
    <xf numFmtId="9" fontId="16" fillId="0" borderId="5" xfId="0" applyNumberFormat="1" applyFont="1" applyBorder="1" applyAlignment="1">
      <alignment horizontal="center" vertical="center"/>
    </xf>
    <xf numFmtId="4" fontId="16" fillId="0" borderId="17" xfId="22" applyNumberFormat="1" applyFont="1" applyBorder="1" applyAlignment="1">
      <alignment horizontal="center" vertical="center" wrapText="1"/>
      <protection/>
    </xf>
    <xf numFmtId="4" fontId="16" fillId="0" borderId="5" xfId="0" applyNumberFormat="1" applyFont="1" applyBorder="1" applyAlignment="1">
      <alignment horizontal="center" vertical="center" wrapText="1"/>
    </xf>
    <xf numFmtId="0" fontId="16" fillId="0" borderId="5" xfId="0" applyFont="1" applyBorder="1" applyAlignment="1">
      <alignment horizontal="center" vertical="center"/>
    </xf>
    <xf numFmtId="0" fontId="16" fillId="0" borderId="18" xfId="0" applyFont="1" applyFill="1" applyBorder="1" applyAlignment="1">
      <alignment horizontal="center" vertical="center"/>
    </xf>
    <xf numFmtId="4" fontId="16" fillId="0" borderId="19" xfId="0" applyNumberFormat="1" applyFont="1" applyFill="1" applyBorder="1" applyAlignment="1">
      <alignment horizontal="center" vertical="center"/>
    </xf>
    <xf numFmtId="9" fontId="16" fillId="0" borderId="5" xfId="0" applyNumberFormat="1" applyFont="1" applyFill="1" applyBorder="1" applyAlignment="1">
      <alignment horizontal="center" vertical="center"/>
    </xf>
    <xf numFmtId="0" fontId="16" fillId="0" borderId="5" xfId="0" applyFont="1" applyBorder="1" applyAlignment="1">
      <alignment horizontal="center" vertical="center"/>
    </xf>
    <xf numFmtId="4" fontId="16" fillId="0" borderId="8" xfId="0" applyNumberFormat="1" applyFont="1" applyBorder="1" applyAlignment="1">
      <alignment horizontal="center" vertical="center"/>
    </xf>
    <xf numFmtId="0" fontId="0" fillId="0" borderId="13" xfId="0" applyFont="1" applyBorder="1" applyAlignment="1">
      <alignment/>
    </xf>
    <xf numFmtId="4" fontId="0" fillId="0" borderId="16" xfId="0" applyNumberFormat="1" applyFont="1" applyBorder="1" applyAlignment="1">
      <alignment/>
    </xf>
    <xf numFmtId="9" fontId="0" fillId="0" borderId="16" xfId="0" applyNumberFormat="1" applyFont="1" applyBorder="1" applyAlignment="1">
      <alignment/>
    </xf>
    <xf numFmtId="0" fontId="16" fillId="0" borderId="0" xfId="0" applyFont="1" applyAlignment="1">
      <alignment horizontal="center" vertical="center"/>
    </xf>
    <xf numFmtId="0" fontId="0" fillId="0" borderId="0" xfId="0" applyFont="1" applyBorder="1" applyAlignment="1">
      <alignment/>
    </xf>
    <xf numFmtId="0" fontId="0" fillId="0" borderId="15" xfId="0" applyFont="1" applyBorder="1" applyAlignment="1">
      <alignment horizontal="right"/>
    </xf>
    <xf numFmtId="0" fontId="0" fillId="0" borderId="20" xfId="0" applyFont="1" applyBorder="1" applyAlignment="1">
      <alignment horizontal="center"/>
    </xf>
    <xf numFmtId="0" fontId="0" fillId="0" borderId="21" xfId="0" applyFont="1" applyBorder="1" applyAlignment="1">
      <alignment horizontal="center"/>
    </xf>
    <xf numFmtId="0" fontId="44" fillId="0" borderId="5" xfId="19" applyFont="1" applyBorder="1" applyAlignment="1">
      <alignment horizontal="center" vertical="center" wrapText="1"/>
      <protection/>
    </xf>
    <xf numFmtId="0" fontId="56" fillId="0" borderId="5" xfId="0" applyFont="1" applyBorder="1" applyAlignment="1">
      <alignment horizontal="center" vertical="center" wrapText="1"/>
    </xf>
    <xf numFmtId="0" fontId="57" fillId="0" borderId="1" xfId="17" applyFont="1" applyBorder="1" applyAlignment="1">
      <alignment horizontal="center" vertical="center" wrapText="1"/>
      <protection/>
    </xf>
    <xf numFmtId="0" fontId="49" fillId="0" borderId="5" xfId="19" applyFont="1" applyBorder="1" applyAlignment="1">
      <alignment horizontal="center" vertical="center" wrapText="1"/>
      <protection/>
    </xf>
    <xf numFmtId="0" fontId="58" fillId="0" borderId="0" xfId="19" applyFont="1" applyAlignment="1">
      <alignment vertical="center"/>
      <protection/>
    </xf>
    <xf numFmtId="0" fontId="14" fillId="0" borderId="5" xfId="19" applyFont="1" applyBorder="1" applyAlignment="1">
      <alignment horizontal="right"/>
      <protection/>
    </xf>
    <xf numFmtId="2" fontId="3" fillId="0" borderId="5" xfId="19" applyNumberFormat="1" applyFont="1" applyBorder="1" applyAlignment="1">
      <alignment horizontal="center" vertical="center"/>
      <protection/>
    </xf>
    <xf numFmtId="0" fontId="58" fillId="0" borderId="0" xfId="19" applyFont="1" applyAlignment="1">
      <alignment/>
      <protection/>
    </xf>
    <xf numFmtId="0" fontId="14" fillId="0" borderId="0" xfId="0" applyFont="1" applyAlignment="1">
      <alignment/>
    </xf>
    <xf numFmtId="0" fontId="0" fillId="0" borderId="0" xfId="19" applyFont="1">
      <alignment/>
      <protection/>
    </xf>
    <xf numFmtId="0" fontId="14" fillId="0" borderId="0" xfId="19" applyFont="1" applyBorder="1" applyAlignment="1">
      <alignment horizontal="left" vertical="center"/>
      <protection/>
    </xf>
    <xf numFmtId="0" fontId="0" fillId="0" borderId="0" xfId="0" applyFont="1" applyAlignment="1">
      <alignment/>
    </xf>
    <xf numFmtId="0" fontId="0" fillId="0" borderId="0" xfId="19" applyFont="1" applyAlignment="1">
      <alignment/>
      <protection/>
    </xf>
    <xf numFmtId="0" fontId="14" fillId="0" borderId="5" xfId="19" applyFont="1" applyBorder="1" applyAlignment="1">
      <alignment horizontal="center" vertical="center" wrapText="1"/>
      <protection/>
    </xf>
    <xf numFmtId="0" fontId="14" fillId="0" borderId="8" xfId="19" applyFont="1" applyBorder="1" applyAlignment="1">
      <alignment horizontal="center" vertical="center" wrapText="1"/>
      <protection/>
    </xf>
    <xf numFmtId="0" fontId="14" fillId="0" borderId="5" xfId="0" applyFont="1" applyBorder="1" applyAlignment="1">
      <alignment horizontal="left" vertical="center" wrapText="1"/>
    </xf>
    <xf numFmtId="0" fontId="14" fillId="0" borderId="13" xfId="19" applyFont="1" applyBorder="1" applyAlignment="1">
      <alignment horizontal="center" vertical="center" wrapText="1"/>
      <protection/>
    </xf>
    <xf numFmtId="0" fontId="0" fillId="0" borderId="5" xfId="19" applyFont="1" applyBorder="1" applyAlignment="1">
      <alignment horizontal="center" vertical="center"/>
      <protection/>
    </xf>
    <xf numFmtId="4" fontId="0" fillId="0" borderId="5" xfId="19" applyNumberFormat="1" applyFont="1" applyBorder="1" applyAlignment="1">
      <alignment horizontal="center" vertical="center"/>
      <protection/>
    </xf>
    <xf numFmtId="9" fontId="0" fillId="0" borderId="5" xfId="19" applyNumberFormat="1" applyFont="1" applyBorder="1" applyAlignment="1">
      <alignment horizontal="center" vertical="center"/>
      <protection/>
    </xf>
    <xf numFmtId="0" fontId="0" fillId="0" borderId="0" xfId="19" applyFont="1" applyBorder="1">
      <alignment/>
      <protection/>
    </xf>
    <xf numFmtId="0" fontId="0" fillId="0" borderId="0" xfId="0" applyFont="1" applyBorder="1" applyAlignment="1">
      <alignment horizontal="left" vertical="top"/>
    </xf>
    <xf numFmtId="0" fontId="0" fillId="0" borderId="0" xfId="0" applyFont="1" applyBorder="1" applyAlignment="1">
      <alignment horizontal="center" vertical="center" wrapText="1"/>
    </xf>
    <xf numFmtId="0" fontId="0" fillId="0" borderId="8" xfId="19" applyFont="1" applyBorder="1">
      <alignment/>
      <protection/>
    </xf>
    <xf numFmtId="0" fontId="0" fillId="0" borderId="0" xfId="19" applyFont="1" applyBorder="1" applyAlignment="1">
      <alignment/>
      <protection/>
    </xf>
    <xf numFmtId="0" fontId="0" fillId="0" borderId="0" xfId="19" applyFont="1" applyBorder="1" applyAlignment="1">
      <alignment horizontal="left" vertical="top"/>
      <protection/>
    </xf>
    <xf numFmtId="0" fontId="0" fillId="0" borderId="8" xfId="19" applyFont="1" applyBorder="1" applyAlignment="1">
      <alignment/>
      <protection/>
    </xf>
    <xf numFmtId="0" fontId="0" fillId="0" borderId="5" xfId="19" applyFont="1" applyBorder="1" applyAlignment="1">
      <alignment/>
      <protection/>
    </xf>
    <xf numFmtId="4" fontId="0" fillId="0" borderId="5" xfId="19" applyNumberFormat="1" applyFont="1" applyBorder="1" applyAlignment="1">
      <alignment horizontal="center"/>
      <protection/>
    </xf>
    <xf numFmtId="0" fontId="0" fillId="0" borderId="0" xfId="19" applyFont="1" applyAlignment="1">
      <alignment horizontal="left" vertical="top"/>
      <protection/>
    </xf>
    <xf numFmtId="4" fontId="0" fillId="0" borderId="0" xfId="19" applyNumberFormat="1" applyFont="1">
      <alignment/>
      <protection/>
    </xf>
    <xf numFmtId="0" fontId="0" fillId="0" borderId="0" xfId="21" applyFont="1">
      <alignment/>
      <protection/>
    </xf>
    <xf numFmtId="0" fontId="0" fillId="0" borderId="0" xfId="0" applyFont="1" applyAlignment="1">
      <alignment wrapText="1"/>
    </xf>
    <xf numFmtId="0" fontId="0" fillId="0" borderId="0" xfId="19" applyFont="1" applyAlignment="1">
      <alignment horizontal="left"/>
      <protection/>
    </xf>
    <xf numFmtId="4" fontId="0" fillId="0" borderId="0" xfId="0" applyNumberFormat="1" applyFont="1" applyAlignment="1">
      <alignment/>
    </xf>
    <xf numFmtId="4" fontId="14" fillId="0" borderId="13" xfId="19" applyNumberFormat="1" applyFont="1" applyBorder="1" applyAlignment="1">
      <alignment horizontal="center"/>
      <protection/>
    </xf>
    <xf numFmtId="4" fontId="14" fillId="0" borderId="5" xfId="19" applyNumberFormat="1" applyFont="1" applyBorder="1" applyAlignment="1">
      <alignment horizontal="center"/>
      <protection/>
    </xf>
    <xf numFmtId="0" fontId="0" fillId="0" borderId="0" xfId="19" applyFont="1" applyFill="1" applyAlignment="1">
      <alignment horizontal="right"/>
      <protection/>
    </xf>
    <xf numFmtId="0" fontId="0" fillId="0" borderId="0" xfId="0" applyFont="1" applyFill="1" applyBorder="1" applyAlignment="1">
      <alignment horizontal="left" vertical="center"/>
    </xf>
    <xf numFmtId="0" fontId="0" fillId="0" borderId="0" xfId="0" applyFont="1" applyFill="1" applyAlignment="1">
      <alignment/>
    </xf>
    <xf numFmtId="0" fontId="50" fillId="0" borderId="0" xfId="0" applyFont="1" applyFill="1" applyAlignment="1">
      <alignment/>
    </xf>
    <xf numFmtId="0" fontId="14" fillId="0" borderId="0" xfId="19" applyFont="1" applyFill="1" applyBorder="1" applyAlignment="1">
      <alignment horizontal="right" vertical="center"/>
      <protection/>
    </xf>
    <xf numFmtId="0" fontId="14" fillId="0" borderId="0" xfId="19" applyFont="1" applyFill="1" applyBorder="1" applyAlignment="1">
      <alignment horizontal="center" vertical="center"/>
      <protection/>
    </xf>
    <xf numFmtId="4" fontId="0" fillId="0" borderId="5" xfId="19" applyNumberFormat="1" applyFont="1" applyBorder="1" applyAlignment="1">
      <alignment horizontal="center"/>
      <protection/>
    </xf>
    <xf numFmtId="4" fontId="25" fillId="0" borderId="0" xfId="19" applyNumberFormat="1" applyFont="1" applyBorder="1" applyAlignment="1">
      <alignment/>
      <protection/>
    </xf>
    <xf numFmtId="4" fontId="15" fillId="0" borderId="13" xfId="19" applyNumberFormat="1" applyFont="1" applyBorder="1" applyAlignment="1">
      <alignment horizontal="center" vertical="center"/>
      <protection/>
    </xf>
    <xf numFmtId="4" fontId="15" fillId="0" borderId="5" xfId="19" applyNumberFormat="1" applyFont="1" applyBorder="1" applyAlignment="1">
      <alignment horizontal="center" vertical="center"/>
      <protection/>
    </xf>
    <xf numFmtId="4" fontId="25" fillId="0" borderId="5" xfId="19" applyNumberFormat="1" applyFont="1" applyBorder="1" applyAlignment="1">
      <alignment horizontal="center"/>
      <protection/>
    </xf>
    <xf numFmtId="2" fontId="14" fillId="0" borderId="13" xfId="19" applyNumberFormat="1" applyFont="1" applyBorder="1" applyAlignment="1">
      <alignment horizontal="center"/>
      <protection/>
    </xf>
    <xf numFmtId="2" fontId="14" fillId="0" borderId="5" xfId="19" applyNumberFormat="1" applyFont="1" applyBorder="1" applyAlignment="1">
      <alignment horizontal="center"/>
      <protection/>
    </xf>
    <xf numFmtId="2" fontId="0" fillId="0" borderId="5" xfId="19" applyNumberFormat="1" applyBorder="1" applyAlignment="1">
      <alignment horizontal="center"/>
      <protection/>
    </xf>
    <xf numFmtId="2" fontId="0" fillId="0" borderId="0" xfId="19" applyNumberFormat="1" applyBorder="1" applyAlignment="1">
      <alignment/>
      <protection/>
    </xf>
    <xf numFmtId="4" fontId="14" fillId="0" borderId="16" xfId="0" applyNumberFormat="1" applyFont="1" applyBorder="1" applyAlignment="1">
      <alignment horizontal="center" vertical="center" wrapText="1"/>
    </xf>
    <xf numFmtId="4" fontId="14" fillId="0" borderId="5" xfId="0" applyNumberFormat="1" applyFont="1" applyBorder="1" applyAlignment="1">
      <alignment vertical="center" wrapText="1"/>
    </xf>
    <xf numFmtId="4" fontId="14" fillId="0" borderId="21" xfId="0" applyNumberFormat="1" applyFont="1" applyBorder="1" applyAlignment="1">
      <alignment horizontal="center" wrapText="1"/>
    </xf>
    <xf numFmtId="4" fontId="14" fillId="0" borderId="0" xfId="0" applyNumberFormat="1" applyFont="1" applyBorder="1" applyAlignment="1">
      <alignment horizontal="center" vertical="center" wrapText="1"/>
    </xf>
    <xf numFmtId="4" fontId="21" fillId="0" borderId="16" xfId="0" applyNumberFormat="1" applyFont="1" applyBorder="1" applyAlignment="1">
      <alignment horizontal="center"/>
    </xf>
    <xf numFmtId="4" fontId="44" fillId="0" borderId="16" xfId="0" applyNumberFormat="1" applyFont="1" applyBorder="1" applyAlignment="1">
      <alignment horizontal="center"/>
    </xf>
    <xf numFmtId="4" fontId="44" fillId="0" borderId="5" xfId="0" applyNumberFormat="1" applyFont="1" applyBorder="1" applyAlignment="1">
      <alignment horizontal="center"/>
    </xf>
    <xf numFmtId="4" fontId="0" fillId="0" borderId="20" xfId="0" applyNumberFormat="1" applyBorder="1" applyAlignment="1">
      <alignment/>
    </xf>
    <xf numFmtId="4" fontId="0" fillId="0" borderId="21" xfId="0" applyNumberFormat="1" applyBorder="1" applyAlignment="1">
      <alignment/>
    </xf>
    <xf numFmtId="4" fontId="14" fillId="0" borderId="16" xfId="21" applyNumberFormat="1" applyFont="1" applyBorder="1" applyAlignment="1">
      <alignment horizontal="center"/>
      <protection/>
    </xf>
    <xf numFmtId="4" fontId="0" fillId="0" borderId="14" xfId="21" applyNumberFormat="1" applyBorder="1" applyAlignment="1">
      <alignment horizontal="center"/>
      <protection/>
    </xf>
    <xf numFmtId="4" fontId="14" fillId="0" borderId="5" xfId="21" applyNumberFormat="1" applyFont="1" applyBorder="1" applyAlignment="1">
      <alignment horizontal="center"/>
      <protection/>
    </xf>
    <xf numFmtId="4" fontId="14" fillId="0" borderId="20" xfId="21" applyNumberFormat="1" applyFont="1" applyBorder="1" applyAlignment="1">
      <alignment horizontal="center"/>
      <protection/>
    </xf>
    <xf numFmtId="4" fontId="0" fillId="0" borderId="22" xfId="21" applyNumberFormat="1" applyBorder="1" applyAlignment="1">
      <alignment horizontal="center"/>
      <protection/>
    </xf>
    <xf numFmtId="4" fontId="14" fillId="0" borderId="0" xfId="21" applyNumberFormat="1" applyFont="1" applyBorder="1" applyAlignment="1">
      <alignment horizontal="center"/>
      <protection/>
    </xf>
    <xf numFmtId="4" fontId="14" fillId="0" borderId="16" xfId="19" applyNumberFormat="1" applyFont="1" applyBorder="1">
      <alignment/>
      <protection/>
    </xf>
    <xf numFmtId="4" fontId="3" fillId="0" borderId="16" xfId="19" applyNumberFormat="1" applyFont="1" applyBorder="1" applyAlignment="1">
      <alignment horizontal="center" vertical="center" wrapText="1"/>
      <protection/>
    </xf>
    <xf numFmtId="4" fontId="44" fillId="0" borderId="5" xfId="19" applyNumberFormat="1" applyFont="1" applyBorder="1" applyAlignment="1">
      <alignment horizontal="right" vertical="center" wrapText="1"/>
      <protection/>
    </xf>
    <xf numFmtId="4" fontId="39" fillId="0" borderId="5" xfId="19" applyNumberFormat="1" applyFont="1" applyBorder="1" applyAlignment="1">
      <alignment horizontal="center" vertical="top" wrapText="1"/>
      <protection/>
    </xf>
    <xf numFmtId="4" fontId="14" fillId="0" borderId="0" xfId="19" applyNumberFormat="1" applyFont="1" applyBorder="1">
      <alignment/>
      <protection/>
    </xf>
    <xf numFmtId="4" fontId="6" fillId="0" borderId="5" xfId="20" applyNumberFormat="1" applyFont="1" applyBorder="1" applyAlignment="1" applyProtection="1">
      <alignment horizontal="center" vertical="center" wrapText="1"/>
      <protection locked="0"/>
    </xf>
    <xf numFmtId="4" fontId="6" fillId="0" borderId="5" xfId="20" applyNumberFormat="1" applyFont="1" applyBorder="1" applyAlignment="1">
      <alignment horizontal="center" vertical="center" wrapText="1"/>
      <protection/>
    </xf>
    <xf numFmtId="4" fontId="52" fillId="0" borderId="5" xfId="19" applyNumberFormat="1" applyFont="1" applyBorder="1" applyAlignment="1">
      <alignment horizontal="center" vertical="center" wrapText="1"/>
      <protection/>
    </xf>
    <xf numFmtId="4" fontId="53" fillId="0" borderId="5" xfId="17" applyNumberFormat="1" applyFont="1" applyBorder="1" applyAlignment="1">
      <alignment horizontal="center" vertical="center" wrapText="1"/>
      <protection/>
    </xf>
    <xf numFmtId="2" fontId="16" fillId="0" borderId="5" xfId="21" applyNumberFormat="1" applyFont="1" applyBorder="1" applyAlignment="1">
      <alignment horizontal="center" vertical="center" wrapText="1"/>
      <protection/>
    </xf>
    <xf numFmtId="2" fontId="0" fillId="0" borderId="5" xfId="21" applyNumberFormat="1" applyBorder="1" applyAlignment="1">
      <alignment horizontal="center" vertical="center"/>
      <protection/>
    </xf>
    <xf numFmtId="2" fontId="0" fillId="0" borderId="0" xfId="21" applyNumberFormat="1">
      <alignment/>
      <protection/>
    </xf>
    <xf numFmtId="2" fontId="0" fillId="0" borderId="8" xfId="21" applyNumberFormat="1" applyFont="1" applyBorder="1">
      <alignment/>
      <protection/>
    </xf>
    <xf numFmtId="2" fontId="0" fillId="0" borderId="12" xfId="21" applyNumberFormat="1" applyBorder="1">
      <alignment/>
      <protection/>
    </xf>
    <xf numFmtId="2" fontId="0" fillId="0" borderId="13" xfId="21" applyNumberFormat="1" applyBorder="1">
      <alignment/>
      <protection/>
    </xf>
    <xf numFmtId="2" fontId="0" fillId="0" borderId="5" xfId="21" applyNumberFormat="1" applyBorder="1" applyAlignment="1">
      <alignment horizontal="center"/>
      <protection/>
    </xf>
    <xf numFmtId="2" fontId="17" fillId="0" borderId="1" xfId="17" applyNumberFormat="1" applyFont="1" applyFill="1" applyBorder="1" applyAlignment="1">
      <alignment horizontal="center" vertical="center"/>
      <protection/>
    </xf>
    <xf numFmtId="2" fontId="9" fillId="0" borderId="1" xfId="17" applyNumberFormat="1" applyFont="1" applyBorder="1" applyAlignment="1">
      <alignment horizontal="right" vertical="center" wrapText="1"/>
      <protection/>
    </xf>
    <xf numFmtId="2" fontId="9" fillId="0" borderId="1" xfId="17" applyNumberFormat="1" applyFont="1" applyBorder="1" applyAlignment="1">
      <alignment horizontal="right" vertical="center"/>
      <protection/>
    </xf>
    <xf numFmtId="2" fontId="23" fillId="0" borderId="9" xfId="17" applyNumberFormat="1" applyFont="1" applyBorder="1">
      <alignment/>
      <protection/>
    </xf>
    <xf numFmtId="2" fontId="23" fillId="0" borderId="1" xfId="17" applyNumberFormat="1" applyFont="1" applyBorder="1">
      <alignment/>
      <protection/>
    </xf>
    <xf numFmtId="2" fontId="5" fillId="0" borderId="1" xfId="17" applyNumberFormat="1" applyFont="1" applyBorder="1">
      <alignment/>
      <protection/>
    </xf>
    <xf numFmtId="2" fontId="17" fillId="0" borderId="1" xfId="17" applyNumberFormat="1" applyFont="1" applyBorder="1" applyAlignment="1">
      <alignment horizontal="right" vertical="center" wrapText="1"/>
      <protection/>
    </xf>
    <xf numFmtId="2" fontId="17" fillId="0" borderId="1" xfId="17" applyNumberFormat="1" applyFont="1" applyBorder="1" applyAlignment="1">
      <alignment horizontal="right" vertical="center"/>
      <protection/>
    </xf>
    <xf numFmtId="2" fontId="23" fillId="0" borderId="1" xfId="17" applyNumberFormat="1" applyFont="1" applyBorder="1" applyAlignment="1">
      <alignment vertical="center"/>
      <protection/>
    </xf>
    <xf numFmtId="2" fontId="17" fillId="0" borderId="2" xfId="17" applyNumberFormat="1" applyFont="1" applyFill="1" applyBorder="1" applyAlignment="1">
      <alignment horizontal="center" vertical="center"/>
      <protection/>
    </xf>
    <xf numFmtId="4" fontId="23" fillId="0" borderId="9" xfId="17" applyNumberFormat="1" applyFont="1" applyBorder="1" applyAlignment="1">
      <alignment vertical="center"/>
      <protection/>
    </xf>
    <xf numFmtId="4" fontId="23" fillId="0" borderId="1" xfId="17" applyNumberFormat="1" applyFont="1" applyBorder="1" applyAlignment="1">
      <alignment vertical="center"/>
      <protection/>
    </xf>
    <xf numFmtId="4" fontId="5" fillId="0" borderId="9" xfId="17" applyNumberFormat="1" applyFont="1" applyBorder="1" applyAlignment="1">
      <alignment vertical="center"/>
      <protection/>
    </xf>
    <xf numFmtId="4" fontId="5" fillId="0" borderId="1" xfId="17" applyNumberFormat="1" applyFont="1" applyBorder="1" applyAlignment="1">
      <alignment vertical="center"/>
      <protection/>
    </xf>
    <xf numFmtId="2" fontId="16" fillId="0" borderId="1" xfId="0" applyNumberFormat="1" applyFont="1" applyBorder="1" applyAlignment="1">
      <alignment horizontal="center" vertical="center"/>
    </xf>
    <xf numFmtId="2" fontId="16" fillId="0" borderId="1" xfId="0" applyNumberFormat="1" applyFont="1" applyBorder="1" applyAlignment="1">
      <alignment vertical="center" wrapText="1"/>
    </xf>
    <xf numFmtId="2" fontId="16" fillId="0" borderId="1" xfId="0" applyNumberFormat="1" applyFont="1" applyBorder="1" applyAlignment="1">
      <alignment vertical="center"/>
    </xf>
    <xf numFmtId="2" fontId="5" fillId="0" borderId="2" xfId="0" applyNumberFormat="1" applyFont="1" applyBorder="1" applyAlignment="1">
      <alignment/>
    </xf>
    <xf numFmtId="2" fontId="2" fillId="0" borderId="2" xfId="0" applyNumberFormat="1" applyFont="1" applyBorder="1" applyAlignment="1">
      <alignment/>
    </xf>
    <xf numFmtId="2" fontId="5" fillId="0" borderId="5" xfId="0" applyNumberFormat="1" applyFont="1" applyBorder="1" applyAlignment="1">
      <alignment/>
    </xf>
    <xf numFmtId="2" fontId="8" fillId="0" borderId="1" xfId="17" applyNumberFormat="1" applyFont="1" applyFill="1" applyBorder="1" applyAlignment="1">
      <alignment horizontal="center" vertical="center"/>
      <protection/>
    </xf>
    <xf numFmtId="2" fontId="7" fillId="0" borderId="1" xfId="17" applyNumberFormat="1" applyFont="1" applyBorder="1" applyAlignment="1">
      <alignment horizontal="right" vertical="center" wrapText="1"/>
      <protection/>
    </xf>
    <xf numFmtId="2" fontId="7" fillId="0" borderId="1" xfId="17" applyNumberFormat="1" applyFont="1" applyBorder="1" applyAlignment="1">
      <alignment horizontal="right" vertical="center"/>
      <protection/>
    </xf>
    <xf numFmtId="2" fontId="8" fillId="0" borderId="2" xfId="17" applyNumberFormat="1" applyFont="1" applyFill="1" applyBorder="1" applyAlignment="1">
      <alignment horizontal="center" vertical="center"/>
      <protection/>
    </xf>
    <xf numFmtId="2" fontId="16" fillId="0" borderId="1" xfId="0" applyNumberFormat="1" applyFont="1" applyFill="1" applyBorder="1" applyAlignment="1">
      <alignment horizontal="center" vertical="center"/>
    </xf>
    <xf numFmtId="2" fontId="16" fillId="0" borderId="1" xfId="0" applyNumberFormat="1" applyFont="1" applyFill="1" applyBorder="1" applyAlignment="1">
      <alignment horizontal="center" vertical="center" wrapText="1"/>
    </xf>
    <xf numFmtId="2" fontId="16" fillId="0" borderId="1" xfId="0" applyNumberFormat="1" applyFont="1" applyBorder="1" applyAlignment="1">
      <alignment horizontal="center" vertical="center" wrapText="1"/>
    </xf>
    <xf numFmtId="2" fontId="23" fillId="0" borderId="23" xfId="0" applyNumberFormat="1" applyFont="1" applyBorder="1" applyAlignment="1">
      <alignment horizontal="center" vertical="center"/>
    </xf>
    <xf numFmtId="2" fontId="23" fillId="0" borderId="1" xfId="0" applyNumberFormat="1" applyFont="1" applyBorder="1" applyAlignment="1">
      <alignment horizontal="center" vertical="center"/>
    </xf>
    <xf numFmtId="2" fontId="5" fillId="0" borderId="5" xfId="0" applyNumberFormat="1" applyFont="1" applyBorder="1" applyAlignment="1">
      <alignment horizontal="center" vertical="center"/>
    </xf>
    <xf numFmtId="2" fontId="17" fillId="0" borderId="4" xfId="0" applyNumberFormat="1" applyFont="1" applyBorder="1" applyAlignment="1">
      <alignment horizontal="center" vertical="center"/>
    </xf>
    <xf numFmtId="2" fontId="17" fillId="0" borderId="4" xfId="0" applyNumberFormat="1" applyFont="1" applyBorder="1" applyAlignment="1">
      <alignment vertical="center" wrapText="1"/>
    </xf>
    <xf numFmtId="2" fontId="17" fillId="0" borderId="3" xfId="0" applyNumberFormat="1" applyFont="1" applyBorder="1" applyAlignment="1">
      <alignment vertical="center"/>
    </xf>
    <xf numFmtId="2" fontId="9" fillId="0" borderId="2" xfId="0" applyNumberFormat="1" applyFont="1" applyBorder="1" applyAlignment="1">
      <alignment/>
    </xf>
    <xf numFmtId="2" fontId="21" fillId="0" borderId="2" xfId="0" applyNumberFormat="1" applyFont="1" applyBorder="1" applyAlignment="1">
      <alignment vertical="center"/>
    </xf>
    <xf numFmtId="2" fontId="21" fillId="0" borderId="6" xfId="0" applyNumberFormat="1" applyFont="1" applyBorder="1" applyAlignment="1">
      <alignment vertical="center"/>
    </xf>
    <xf numFmtId="2" fontId="16" fillId="0" borderId="5" xfId="0" applyNumberFormat="1" applyFont="1" applyBorder="1" applyAlignment="1">
      <alignment vertical="center"/>
    </xf>
    <xf numFmtId="2" fontId="18" fillId="0" borderId="5" xfId="0" applyNumberFormat="1" applyFont="1" applyBorder="1" applyAlignment="1">
      <alignment vertical="center"/>
    </xf>
    <xf numFmtId="0" fontId="0" fillId="0" borderId="8" xfId="0" applyFont="1" applyFill="1" applyBorder="1" applyAlignment="1">
      <alignment horizontal="center" vertical="center" wrapText="1"/>
    </xf>
    <xf numFmtId="0" fontId="0" fillId="0" borderId="0" xfId="19" applyAlignment="1">
      <alignment horizontal="center"/>
      <protection/>
    </xf>
    <xf numFmtId="0" fontId="10" fillId="0" borderId="0" xfId="19" applyFont="1">
      <alignment/>
      <protection/>
    </xf>
    <xf numFmtId="0" fontId="5" fillId="0" borderId="0" xfId="19" applyFont="1" applyAlignment="1">
      <alignment horizontal="center"/>
      <protection/>
    </xf>
    <xf numFmtId="0" fontId="2" fillId="0" borderId="0" xfId="19" applyFont="1">
      <alignment/>
      <protection/>
    </xf>
    <xf numFmtId="0" fontId="5" fillId="0" borderId="0" xfId="19" applyFont="1">
      <alignment/>
      <protection/>
    </xf>
    <xf numFmtId="0" fontId="59" fillId="0" borderId="0" xfId="0" applyFont="1" applyFill="1" applyAlignment="1">
      <alignment/>
    </xf>
    <xf numFmtId="0" fontId="3" fillId="0" borderId="2" xfId="19" applyFont="1" applyBorder="1" applyAlignment="1">
      <alignment horizontal="center" vertical="center" wrapText="1"/>
      <protection/>
    </xf>
    <xf numFmtId="0" fontId="5" fillId="0" borderId="10" xfId="19" applyFont="1" applyBorder="1" applyAlignment="1">
      <alignment horizontal="center" vertical="center"/>
      <protection/>
    </xf>
    <xf numFmtId="0" fontId="6" fillId="0" borderId="4" xfId="19" applyFont="1" applyBorder="1" applyAlignment="1">
      <alignment horizontal="left" vertical="center" wrapText="1"/>
      <protection/>
    </xf>
    <xf numFmtId="0" fontId="7" fillId="0" borderId="10" xfId="0" applyFont="1" applyBorder="1" applyAlignment="1">
      <alignment wrapText="1"/>
    </xf>
    <xf numFmtId="0" fontId="8" fillId="0" borderId="10" xfId="19" applyFont="1" applyBorder="1" applyAlignment="1">
      <alignment horizontal="center" vertical="center"/>
      <protection/>
    </xf>
    <xf numFmtId="0" fontId="8" fillId="0" borderId="4" xfId="19" applyFont="1" applyBorder="1" applyAlignment="1">
      <alignment horizontal="center" vertical="center"/>
      <protection/>
    </xf>
    <xf numFmtId="165" fontId="18" fillId="0" borderId="4" xfId="19" applyNumberFormat="1" applyFont="1" applyBorder="1" applyAlignment="1">
      <alignment horizontal="center" vertical="center"/>
      <protection/>
    </xf>
    <xf numFmtId="9" fontId="18" fillId="0" borderId="4" xfId="19" applyNumberFormat="1" applyFont="1" applyBorder="1" applyAlignment="1">
      <alignment horizontal="center" vertical="center"/>
      <protection/>
    </xf>
    <xf numFmtId="165" fontId="5" fillId="0" borderId="10" xfId="19" applyNumberFormat="1" applyFont="1" applyBorder="1" applyAlignment="1">
      <alignment vertical="center" wrapText="1"/>
      <protection/>
    </xf>
    <xf numFmtId="165" fontId="5" fillId="0" borderId="10" xfId="19" applyNumberFormat="1" applyFont="1" applyBorder="1" applyAlignment="1">
      <alignment vertical="center"/>
      <protection/>
    </xf>
    <xf numFmtId="0" fontId="6" fillId="0" borderId="1" xfId="19" applyFont="1" applyBorder="1" applyAlignment="1">
      <alignment horizontal="left" vertical="center" wrapText="1"/>
      <protection/>
    </xf>
    <xf numFmtId="0" fontId="7" fillId="0" borderId="5" xfId="0" applyFont="1" applyBorder="1" applyAlignment="1">
      <alignment wrapText="1"/>
    </xf>
    <xf numFmtId="0" fontId="8" fillId="0" borderId="5" xfId="19" applyFont="1" applyBorder="1" applyAlignment="1">
      <alignment horizontal="center" vertical="center"/>
      <protection/>
    </xf>
    <xf numFmtId="0" fontId="8" fillId="0" borderId="1" xfId="19" applyFont="1" applyBorder="1" applyAlignment="1">
      <alignment horizontal="center" vertical="center"/>
      <protection/>
    </xf>
    <xf numFmtId="165" fontId="18" fillId="0" borderId="1" xfId="19" applyNumberFormat="1" applyFont="1" applyBorder="1" applyAlignment="1">
      <alignment horizontal="center" vertical="center"/>
      <protection/>
    </xf>
    <xf numFmtId="9" fontId="18" fillId="0" borderId="1" xfId="19" applyNumberFormat="1" applyFont="1" applyBorder="1" applyAlignment="1">
      <alignment horizontal="center" vertical="center"/>
      <protection/>
    </xf>
    <xf numFmtId="165" fontId="5" fillId="0" borderId="5" xfId="19" applyNumberFormat="1" applyFont="1" applyBorder="1" applyAlignment="1">
      <alignment vertical="center" wrapText="1"/>
      <protection/>
    </xf>
    <xf numFmtId="165" fontId="5" fillId="0" borderId="5" xfId="19" applyNumberFormat="1" applyFont="1" applyBorder="1" applyAlignment="1">
      <alignment vertical="center"/>
      <protection/>
    </xf>
    <xf numFmtId="0" fontId="5" fillId="0" borderId="3" xfId="19" applyFont="1" applyBorder="1" applyAlignment="1">
      <alignment horizontal="center" vertical="center"/>
      <protection/>
    </xf>
    <xf numFmtId="165" fontId="2" fillId="0" borderId="5" xfId="19" applyNumberFormat="1" applyFont="1" applyBorder="1" applyAlignment="1">
      <alignment horizontal="center" vertical="center"/>
      <protection/>
    </xf>
    <xf numFmtId="0" fontId="5" fillId="0" borderId="0" xfId="19" applyFont="1" applyBorder="1" applyAlignment="1">
      <alignment horizontal="center" vertical="center"/>
      <protection/>
    </xf>
    <xf numFmtId="2" fontId="5" fillId="0" borderId="0" xfId="19" applyNumberFormat="1" applyFont="1" applyBorder="1" applyAlignment="1">
      <alignment horizontal="center" vertical="center"/>
      <protection/>
    </xf>
    <xf numFmtId="0" fontId="5" fillId="0" borderId="8" xfId="19" applyFont="1" applyBorder="1" applyAlignment="1">
      <alignment horizontal="center" vertical="center"/>
      <protection/>
    </xf>
    <xf numFmtId="0" fontId="5" fillId="0" borderId="13" xfId="19" applyFont="1" applyBorder="1" applyAlignment="1">
      <alignment horizontal="center" vertical="center"/>
      <protection/>
    </xf>
    <xf numFmtId="165" fontId="5" fillId="0" borderId="5" xfId="19" applyNumberFormat="1" applyFont="1" applyBorder="1" applyAlignment="1">
      <alignment horizontal="center" vertical="center"/>
      <protection/>
    </xf>
    <xf numFmtId="165" fontId="5" fillId="0" borderId="0" xfId="19" applyNumberFormat="1" applyFont="1" applyBorder="1" applyAlignment="1">
      <alignment horizontal="center" vertical="center"/>
      <protection/>
    </xf>
    <xf numFmtId="0" fontId="5" fillId="0" borderId="0" xfId="19" applyFont="1" applyFill="1" applyBorder="1">
      <alignment/>
      <protection/>
    </xf>
    <xf numFmtId="2" fontId="5" fillId="0" borderId="0" xfId="19" applyNumberFormat="1" applyFont="1" applyFill="1" applyBorder="1">
      <alignment/>
      <protection/>
    </xf>
    <xf numFmtId="0" fontId="60" fillId="0" borderId="5" xfId="17" applyFont="1" applyBorder="1" applyAlignment="1">
      <alignment horizontal="center" vertical="center" wrapText="1"/>
      <protection/>
    </xf>
    <xf numFmtId="0" fontId="60" fillId="0" borderId="5" xfId="17" applyFont="1" applyFill="1" applyBorder="1" applyAlignment="1">
      <alignment vertical="top" wrapText="1"/>
      <protection/>
    </xf>
    <xf numFmtId="0" fontId="60" fillId="0" borderId="5" xfId="20" applyFont="1" applyFill="1" applyBorder="1" applyAlignment="1">
      <alignment horizontal="center" vertical="center" wrapText="1"/>
      <protection/>
    </xf>
    <xf numFmtId="165" fontId="60" fillId="0" borderId="5" xfId="19" applyNumberFormat="1" applyFont="1" applyBorder="1" applyAlignment="1">
      <alignment horizontal="center" vertical="center" wrapText="1"/>
      <protection/>
    </xf>
    <xf numFmtId="9" fontId="60" fillId="0" borderId="5" xfId="20" applyNumberFormat="1" applyFont="1" applyBorder="1" applyAlignment="1" applyProtection="1">
      <alignment horizontal="center" vertical="center" wrapText="1"/>
      <protection locked="0"/>
    </xf>
    <xf numFmtId="165" fontId="5" fillId="0" borderId="8" xfId="0" applyNumberFormat="1" applyFont="1"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5" fillId="0" borderId="8" xfId="17" applyFont="1" applyBorder="1" applyAlignment="1">
      <alignment horizontal="right"/>
      <protection/>
    </xf>
    <xf numFmtId="0" fontId="0" fillId="0" borderId="12" xfId="0" applyBorder="1" applyAlignment="1">
      <alignment horizontal="right"/>
    </xf>
    <xf numFmtId="0" fontId="0" fillId="0" borderId="13" xfId="0" applyBorder="1" applyAlignment="1">
      <alignment horizontal="right"/>
    </xf>
    <xf numFmtId="2" fontId="5" fillId="0" borderId="8" xfId="0" applyNumberFormat="1" applyFont="1" applyBorder="1" applyAlignment="1">
      <alignment horizontal="center"/>
    </xf>
    <xf numFmtId="2" fontId="5" fillId="0" borderId="24" xfId="0" applyNumberFormat="1" applyFont="1" applyBorder="1" applyAlignment="1">
      <alignment horizontal="center"/>
    </xf>
    <xf numFmtId="0" fontId="2" fillId="0" borderId="0" xfId="17" applyFont="1" applyAlignment="1">
      <alignment vertical="center" wrapText="1"/>
      <protection/>
    </xf>
    <xf numFmtId="0" fontId="0" fillId="0" borderId="0" xfId="0" applyAlignment="1">
      <alignment vertical="center" wrapText="1"/>
    </xf>
    <xf numFmtId="0" fontId="9" fillId="0" borderId="8" xfId="17" applyFont="1" applyBorder="1" applyAlignment="1">
      <alignment/>
      <protection/>
    </xf>
    <xf numFmtId="0" fontId="0" fillId="0" borderId="13" xfId="0" applyBorder="1" applyAlignment="1">
      <alignment/>
    </xf>
    <xf numFmtId="0" fontId="6" fillId="0" borderId="8" xfId="17" applyFont="1" applyBorder="1" applyAlignment="1">
      <alignment horizontal="right" vertical="center" wrapText="1"/>
      <protection/>
    </xf>
    <xf numFmtId="0" fontId="6" fillId="0" borderId="12" xfId="19" applyFont="1" applyBorder="1" applyAlignment="1">
      <alignment horizontal="right" vertical="center" wrapText="1"/>
      <protection/>
    </xf>
    <xf numFmtId="0" fontId="6" fillId="0" borderId="13" xfId="19" applyFont="1" applyBorder="1" applyAlignment="1">
      <alignment horizontal="right" vertical="center" wrapText="1"/>
      <protection/>
    </xf>
    <xf numFmtId="0" fontId="6" fillId="0" borderId="8" xfId="19" applyFont="1" applyBorder="1" applyAlignment="1">
      <alignment horizontal="right" vertical="center" wrapText="1"/>
      <protection/>
    </xf>
    <xf numFmtId="0" fontId="20" fillId="0" borderId="12" xfId="0" applyFont="1" applyBorder="1" applyAlignment="1">
      <alignment horizontal="right" vertical="center" wrapText="1"/>
    </xf>
    <xf numFmtId="0" fontId="20" fillId="0" borderId="13" xfId="0" applyFont="1" applyBorder="1" applyAlignment="1">
      <alignment horizontal="right" vertical="center" wrapText="1"/>
    </xf>
    <xf numFmtId="4" fontId="6" fillId="0" borderId="8" xfId="17" applyNumberFormat="1" applyFont="1" applyBorder="1" applyAlignment="1">
      <alignment horizontal="center" vertical="center" wrapText="1"/>
      <protection/>
    </xf>
    <xf numFmtId="4" fontId="6" fillId="0" borderId="13" xfId="17" applyNumberFormat="1" applyFont="1" applyBorder="1" applyAlignment="1">
      <alignment horizontal="center" vertical="center" wrapText="1"/>
      <protection/>
    </xf>
    <xf numFmtId="0" fontId="16" fillId="0" borderId="0" xfId="19" applyFont="1" applyFill="1" applyAlignment="1">
      <alignment horizontal="left" wrapText="1"/>
      <protection/>
    </xf>
    <xf numFmtId="4" fontId="44" fillId="0" borderId="15" xfId="19" applyNumberFormat="1" applyFont="1" applyBorder="1" applyAlignment="1">
      <alignment horizontal="center"/>
      <protection/>
    </xf>
    <xf numFmtId="4" fontId="0" fillId="0" borderId="20" xfId="0" applyNumberFormat="1" applyBorder="1" applyAlignment="1">
      <alignment/>
    </xf>
    <xf numFmtId="0" fontId="0" fillId="0" borderId="0" xfId="0" applyAlignment="1">
      <alignment horizontal="center" vertical="center" wrapText="1"/>
    </xf>
    <xf numFmtId="0" fontId="0" fillId="0" borderId="0" xfId="0" applyAlignment="1">
      <alignment/>
    </xf>
    <xf numFmtId="0" fontId="14" fillId="0" borderId="8" xfId="0" applyFont="1" applyBorder="1" applyAlignment="1">
      <alignment horizontal="left" vertical="top" wrapText="1"/>
    </xf>
    <xf numFmtId="0" fontId="0" fillId="0" borderId="12" xfId="0" applyBorder="1" applyAlignment="1">
      <alignment horizontal="left" vertical="top"/>
    </xf>
    <xf numFmtId="0" fontId="0" fillId="0" borderId="13" xfId="0" applyBorder="1" applyAlignment="1">
      <alignment horizontal="left" vertical="top"/>
    </xf>
    <xf numFmtId="0" fontId="0" fillId="0" borderId="0" xfId="0" applyFont="1" applyAlignment="1">
      <alignment vertical="top" wrapText="1"/>
    </xf>
  </cellXfs>
  <cellStyles count="13">
    <cellStyle name="Normal" xfId="0"/>
    <cellStyle name="Comma" xfId="15"/>
    <cellStyle name="Comma [0]" xfId="16"/>
    <cellStyle name="Excel Built-in Normal" xfId="17"/>
    <cellStyle name="Hyperlink" xfId="18"/>
    <cellStyle name="Normalny_Arkusz1" xfId="19"/>
    <cellStyle name="Normalny_Arkusz1_1" xfId="20"/>
    <cellStyle name="Normalny_Arkusz2" xfId="21"/>
    <cellStyle name="Normalny_Pakiety 1do 8 na rok 2009" xfId="22"/>
    <cellStyle name="Followed Hyperlink" xfId="23"/>
    <cellStyle name="Percent"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
  <sheetViews>
    <sheetView workbookViewId="0" topLeftCell="A1">
      <selection activeCell="H6" sqref="H6:J8"/>
    </sheetView>
  </sheetViews>
  <sheetFormatPr defaultColWidth="9.00390625" defaultRowHeight="12.75"/>
  <cols>
    <col min="1" max="1" width="3.50390625" style="0" customWidth="1"/>
    <col min="2" max="2" width="28.125" style="0" customWidth="1"/>
    <col min="3" max="3" width="10.50390625" style="0" customWidth="1"/>
    <col min="5" max="5" width="4.625" style="0" bestFit="1" customWidth="1"/>
    <col min="6" max="6" width="11.50390625" style="0" customWidth="1"/>
    <col min="8" max="8" width="11.125" style="0" customWidth="1"/>
    <col min="9" max="10" width="12.00390625" style="0" customWidth="1"/>
    <col min="12" max="12" width="9.50390625" style="0" customWidth="1"/>
  </cols>
  <sheetData>
    <row r="1" ht="12.75">
      <c r="I1" s="21" t="s">
        <v>55</v>
      </c>
    </row>
    <row r="2" spans="2:10" ht="15">
      <c r="B2" s="23" t="s">
        <v>225</v>
      </c>
      <c r="I2" s="172" t="s">
        <v>83</v>
      </c>
      <c r="J2" s="171" t="s">
        <v>99</v>
      </c>
    </row>
    <row r="4" spans="1:12" ht="55.5" customHeight="1">
      <c r="A4" s="25" t="s">
        <v>0</v>
      </c>
      <c r="B4" s="25" t="s">
        <v>1</v>
      </c>
      <c r="C4" s="26" t="s">
        <v>2</v>
      </c>
      <c r="D4" s="25" t="s">
        <v>3</v>
      </c>
      <c r="E4" s="25" t="s">
        <v>4</v>
      </c>
      <c r="F4" s="26" t="s">
        <v>5</v>
      </c>
      <c r="G4" s="26" t="s">
        <v>6</v>
      </c>
      <c r="H4" s="26" t="s">
        <v>7</v>
      </c>
      <c r="I4" s="26" t="s">
        <v>8</v>
      </c>
      <c r="J4" s="52" t="s">
        <v>9</v>
      </c>
      <c r="K4" s="67" t="s">
        <v>63</v>
      </c>
      <c r="L4" s="384" t="s">
        <v>57</v>
      </c>
    </row>
    <row r="5" spans="1:12" ht="12.75">
      <c r="A5" s="47" t="s">
        <v>10</v>
      </c>
      <c r="B5" s="47" t="s">
        <v>12</v>
      </c>
      <c r="C5" s="47" t="s">
        <v>13</v>
      </c>
      <c r="D5" s="47" t="s">
        <v>18</v>
      </c>
      <c r="E5" s="47" t="s">
        <v>26</v>
      </c>
      <c r="F5" s="47" t="s">
        <v>27</v>
      </c>
      <c r="G5" s="47" t="s">
        <v>43</v>
      </c>
      <c r="H5" s="47" t="s">
        <v>48</v>
      </c>
      <c r="I5" s="47" t="s">
        <v>49</v>
      </c>
      <c r="J5" s="53" t="s">
        <v>50</v>
      </c>
      <c r="K5" s="53" t="s">
        <v>53</v>
      </c>
      <c r="L5" s="47" t="s">
        <v>54</v>
      </c>
    </row>
    <row r="6" spans="1:12" ht="100.5" customHeight="1">
      <c r="A6" s="27" t="s">
        <v>10</v>
      </c>
      <c r="B6" s="75" t="s">
        <v>52</v>
      </c>
      <c r="C6" s="46"/>
      <c r="D6" s="48" t="s">
        <v>42</v>
      </c>
      <c r="E6" s="71">
        <v>2</v>
      </c>
      <c r="F6" s="49"/>
      <c r="G6" s="72"/>
      <c r="H6" s="496">
        <f>(F6*G6)+F6</f>
        <v>0</v>
      </c>
      <c r="I6" s="497">
        <f>E6*F6</f>
        <v>0</v>
      </c>
      <c r="J6" s="498">
        <f>(I6*G6)+I6</f>
        <v>0</v>
      </c>
      <c r="K6" s="70" t="s">
        <v>56</v>
      </c>
      <c r="L6" s="54"/>
    </row>
    <row r="7" spans="1:12" ht="21" customHeight="1">
      <c r="A7" s="43"/>
      <c r="B7" s="50" t="s">
        <v>14</v>
      </c>
      <c r="C7" s="51"/>
      <c r="D7" s="51"/>
      <c r="E7" s="73"/>
      <c r="F7" s="74"/>
      <c r="G7" s="74"/>
      <c r="H7" s="499"/>
      <c r="I7" s="500">
        <f>SUM(I6:I6)</f>
        <v>0</v>
      </c>
      <c r="J7" s="501">
        <f>SUM(J6:J6)</f>
        <v>0</v>
      </c>
      <c r="K7" s="68"/>
      <c r="L7" s="54"/>
    </row>
    <row r="8" spans="1:10" ht="21" customHeight="1">
      <c r="A8" s="44"/>
      <c r="B8" s="32"/>
      <c r="C8" s="32"/>
      <c r="D8" s="32"/>
      <c r="E8" s="32"/>
      <c r="F8" s="33"/>
      <c r="G8" s="32"/>
      <c r="H8" s="485" t="s">
        <v>29</v>
      </c>
      <c r="I8" s="502">
        <f>J7-I7</f>
        <v>0</v>
      </c>
      <c r="J8" s="503"/>
    </row>
    <row r="10" ht="12.75">
      <c r="B10" t="s">
        <v>51</v>
      </c>
    </row>
    <row r="12" ht="12.75">
      <c r="B12" t="s">
        <v>248</v>
      </c>
    </row>
    <row r="13" ht="12.75">
      <c r="B13" s="391" t="s">
        <v>253</v>
      </c>
    </row>
  </sheetData>
  <printOptions/>
  <pageMargins left="0.75" right="0.75" top="1" bottom="1" header="0.5" footer="0.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L58"/>
  <sheetViews>
    <sheetView workbookViewId="0" topLeftCell="A1">
      <selection activeCell="B10" sqref="B10"/>
    </sheetView>
  </sheetViews>
  <sheetFormatPr defaultColWidth="9.00390625" defaultRowHeight="12.75"/>
  <cols>
    <col min="1" max="1" width="3.375" style="0" customWidth="1"/>
    <col min="2" max="2" width="52.625" style="0" customWidth="1"/>
    <col min="3" max="3" width="8.50390625" style="0" customWidth="1"/>
    <col min="4" max="4" width="7.625" style="0" customWidth="1"/>
    <col min="5" max="6" width="6.375" style="0" customWidth="1"/>
    <col min="7" max="7" width="7.375" style="0" customWidth="1"/>
    <col min="8" max="8" width="12.875" style="0" customWidth="1"/>
    <col min="9" max="9" width="8.625" style="0" customWidth="1"/>
    <col min="10" max="10" width="11.00390625" style="0" customWidth="1"/>
    <col min="11" max="11" width="12.125" style="0" customWidth="1"/>
    <col min="13" max="13" width="12.375" style="0" bestFit="1" customWidth="1"/>
  </cols>
  <sheetData>
    <row r="1" ht="12.75">
      <c r="H1" s="194" t="s">
        <v>275</v>
      </c>
    </row>
    <row r="2" spans="1:11" ht="12.75">
      <c r="A2" s="217"/>
      <c r="B2" s="218" t="s">
        <v>210</v>
      </c>
      <c r="C2" s="170"/>
      <c r="D2" s="130"/>
      <c r="E2" s="214"/>
      <c r="F2" s="214"/>
      <c r="G2" s="214"/>
      <c r="H2" s="219"/>
      <c r="I2" s="214"/>
      <c r="J2" s="214"/>
      <c r="K2" s="220"/>
    </row>
    <row r="3" spans="1:11" ht="12.75">
      <c r="A3" s="221"/>
      <c r="B3" s="130"/>
      <c r="C3" s="130"/>
      <c r="D3" s="130"/>
      <c r="E3" s="214"/>
      <c r="F3" s="214"/>
      <c r="G3" s="214"/>
      <c r="H3" s="219"/>
      <c r="I3" s="214"/>
      <c r="J3" s="214"/>
      <c r="K3" s="220"/>
    </row>
    <row r="4" spans="1:11" ht="30.75">
      <c r="A4" s="222" t="s">
        <v>129</v>
      </c>
      <c r="B4" s="222" t="s">
        <v>69</v>
      </c>
      <c r="C4" s="222" t="s">
        <v>84</v>
      </c>
      <c r="D4" s="222" t="s">
        <v>130</v>
      </c>
      <c r="E4" s="223" t="s">
        <v>4</v>
      </c>
      <c r="F4" s="224" t="s">
        <v>72</v>
      </c>
      <c r="G4" s="224" t="s">
        <v>73</v>
      </c>
      <c r="H4" s="225" t="s">
        <v>75</v>
      </c>
      <c r="I4" s="226" t="s">
        <v>74</v>
      </c>
      <c r="J4" s="226" t="s">
        <v>76</v>
      </c>
      <c r="K4" s="222" t="s">
        <v>131</v>
      </c>
    </row>
    <row r="5" spans="1:11" ht="9.75" customHeight="1">
      <c r="A5" s="227" t="s">
        <v>10</v>
      </c>
      <c r="B5" s="228" t="s">
        <v>12</v>
      </c>
      <c r="C5" s="228" t="s">
        <v>13</v>
      </c>
      <c r="D5" s="228" t="s">
        <v>18</v>
      </c>
      <c r="E5" s="228" t="s">
        <v>26</v>
      </c>
      <c r="F5" s="228" t="s">
        <v>27</v>
      </c>
      <c r="G5" s="228" t="s">
        <v>43</v>
      </c>
      <c r="H5" s="228" t="s">
        <v>48</v>
      </c>
      <c r="I5" s="228" t="s">
        <v>49</v>
      </c>
      <c r="J5" s="228" t="s">
        <v>50</v>
      </c>
      <c r="K5" s="228" t="s">
        <v>53</v>
      </c>
    </row>
    <row r="6" spans="1:11" ht="23.25" customHeight="1">
      <c r="A6" s="229" t="s">
        <v>10</v>
      </c>
      <c r="B6" s="230" t="s">
        <v>132</v>
      </c>
      <c r="C6" s="231"/>
      <c r="D6" s="232" t="s">
        <v>23</v>
      </c>
      <c r="E6" s="233">
        <v>30</v>
      </c>
      <c r="F6" s="234"/>
      <c r="G6" s="235">
        <f>(F6*I6)+F6</f>
        <v>0</v>
      </c>
      <c r="H6" s="236">
        <f>E6*F6</f>
        <v>0</v>
      </c>
      <c r="I6" s="237"/>
      <c r="J6" s="236">
        <f>(H6*I6)+H6</f>
        <v>0</v>
      </c>
      <c r="K6" s="229" t="s">
        <v>133</v>
      </c>
    </row>
    <row r="7" spans="1:11" ht="32.25" customHeight="1">
      <c r="A7" s="229" t="s">
        <v>12</v>
      </c>
      <c r="B7" s="230" t="s">
        <v>134</v>
      </c>
      <c r="C7" s="231"/>
      <c r="D7" s="232" t="s">
        <v>23</v>
      </c>
      <c r="E7" s="233">
        <v>30</v>
      </c>
      <c r="F7" s="234"/>
      <c r="G7" s="235">
        <f aca="true" t="shared" si="0" ref="G7:G31">(F7*I7)+F7</f>
        <v>0</v>
      </c>
      <c r="H7" s="236">
        <f aca="true" t="shared" si="1" ref="H7:H31">E7*F7</f>
        <v>0</v>
      </c>
      <c r="I7" s="237"/>
      <c r="J7" s="236">
        <f aca="true" t="shared" si="2" ref="J7:J31">(H7*I7)+H7</f>
        <v>0</v>
      </c>
      <c r="K7" s="229" t="s">
        <v>133</v>
      </c>
    </row>
    <row r="8" spans="1:11" ht="22.5" customHeight="1">
      <c r="A8" s="229" t="s">
        <v>13</v>
      </c>
      <c r="B8" s="230" t="s">
        <v>277</v>
      </c>
      <c r="C8" s="231"/>
      <c r="D8" s="232" t="s">
        <v>23</v>
      </c>
      <c r="E8" s="233">
        <v>70</v>
      </c>
      <c r="F8" s="234"/>
      <c r="G8" s="235">
        <f t="shared" si="0"/>
        <v>0</v>
      </c>
      <c r="H8" s="236">
        <f t="shared" si="1"/>
        <v>0</v>
      </c>
      <c r="I8" s="237"/>
      <c r="J8" s="236">
        <f t="shared" si="2"/>
        <v>0</v>
      </c>
      <c r="K8" s="229" t="s">
        <v>133</v>
      </c>
    </row>
    <row r="9" spans="1:11" ht="21.75" customHeight="1">
      <c r="A9" s="229" t="s">
        <v>18</v>
      </c>
      <c r="B9" s="230" t="s">
        <v>135</v>
      </c>
      <c r="C9" s="231"/>
      <c r="D9" s="232" t="s">
        <v>23</v>
      </c>
      <c r="E9" s="233">
        <v>13</v>
      </c>
      <c r="F9" s="234"/>
      <c r="G9" s="235">
        <f t="shared" si="0"/>
        <v>0</v>
      </c>
      <c r="H9" s="236">
        <f t="shared" si="1"/>
        <v>0</v>
      </c>
      <c r="I9" s="237"/>
      <c r="J9" s="236">
        <f t="shared" si="2"/>
        <v>0</v>
      </c>
      <c r="K9" s="229" t="s">
        <v>133</v>
      </c>
    </row>
    <row r="10" spans="1:11" ht="18" customHeight="1">
      <c r="A10" s="229" t="s">
        <v>26</v>
      </c>
      <c r="B10" s="230" t="s">
        <v>136</v>
      </c>
      <c r="C10" s="231"/>
      <c r="D10" s="232" t="s">
        <v>23</v>
      </c>
      <c r="E10" s="233">
        <v>15</v>
      </c>
      <c r="F10" s="234"/>
      <c r="G10" s="235">
        <f t="shared" si="0"/>
        <v>0</v>
      </c>
      <c r="H10" s="236">
        <f t="shared" si="1"/>
        <v>0</v>
      </c>
      <c r="I10" s="237"/>
      <c r="J10" s="236">
        <f t="shared" si="2"/>
        <v>0</v>
      </c>
      <c r="K10" s="229" t="s">
        <v>133</v>
      </c>
    </row>
    <row r="11" spans="1:11" ht="19.5" customHeight="1">
      <c r="A11" s="229" t="s">
        <v>27</v>
      </c>
      <c r="B11" s="230" t="s">
        <v>137</v>
      </c>
      <c r="C11" s="231"/>
      <c r="D11" s="232" t="s">
        <v>23</v>
      </c>
      <c r="E11" s="233">
        <v>20</v>
      </c>
      <c r="F11" s="234"/>
      <c r="G11" s="235">
        <f t="shared" si="0"/>
        <v>0</v>
      </c>
      <c r="H11" s="236">
        <f t="shared" si="1"/>
        <v>0</v>
      </c>
      <c r="I11" s="237"/>
      <c r="J11" s="236">
        <f t="shared" si="2"/>
        <v>0</v>
      </c>
      <c r="K11" s="229" t="s">
        <v>133</v>
      </c>
    </row>
    <row r="12" spans="1:11" ht="20.25" customHeight="1">
      <c r="A12" s="229" t="s">
        <v>43</v>
      </c>
      <c r="B12" s="230" t="s">
        <v>138</v>
      </c>
      <c r="C12" s="231"/>
      <c r="D12" s="232" t="s">
        <v>23</v>
      </c>
      <c r="E12" s="233">
        <v>20</v>
      </c>
      <c r="F12" s="234"/>
      <c r="G12" s="235">
        <f t="shared" si="0"/>
        <v>0</v>
      </c>
      <c r="H12" s="236">
        <f t="shared" si="1"/>
        <v>0</v>
      </c>
      <c r="I12" s="237"/>
      <c r="J12" s="236">
        <f t="shared" si="2"/>
        <v>0</v>
      </c>
      <c r="K12" s="229" t="s">
        <v>133</v>
      </c>
    </row>
    <row r="13" spans="1:11" ht="20.25" customHeight="1">
      <c r="A13" s="229" t="s">
        <v>48</v>
      </c>
      <c r="B13" s="238" t="s">
        <v>139</v>
      </c>
      <c r="C13" s="239"/>
      <c r="D13" s="232" t="s">
        <v>140</v>
      </c>
      <c r="E13" s="233">
        <v>100</v>
      </c>
      <c r="F13" s="234"/>
      <c r="G13" s="235">
        <f t="shared" si="0"/>
        <v>0</v>
      </c>
      <c r="H13" s="236">
        <f t="shared" si="1"/>
        <v>0</v>
      </c>
      <c r="I13" s="237"/>
      <c r="J13" s="236">
        <f t="shared" si="2"/>
        <v>0</v>
      </c>
      <c r="K13" s="229" t="s">
        <v>141</v>
      </c>
    </row>
    <row r="14" spans="1:11" ht="25.5" customHeight="1">
      <c r="A14" s="229" t="s">
        <v>49</v>
      </c>
      <c r="B14" s="238" t="s">
        <v>142</v>
      </c>
      <c r="C14" s="239"/>
      <c r="D14" s="232" t="s">
        <v>140</v>
      </c>
      <c r="E14" s="233">
        <v>10</v>
      </c>
      <c r="F14" s="234"/>
      <c r="G14" s="235">
        <f t="shared" si="0"/>
        <v>0</v>
      </c>
      <c r="H14" s="236">
        <f t="shared" si="1"/>
        <v>0</v>
      </c>
      <c r="I14" s="237"/>
      <c r="J14" s="236">
        <f t="shared" si="2"/>
        <v>0</v>
      </c>
      <c r="K14" s="229" t="s">
        <v>141</v>
      </c>
    </row>
    <row r="15" spans="1:11" ht="51.75" customHeight="1">
      <c r="A15" s="229" t="s">
        <v>50</v>
      </c>
      <c r="B15" s="230" t="s">
        <v>143</v>
      </c>
      <c r="C15" s="231"/>
      <c r="D15" s="232" t="s">
        <v>23</v>
      </c>
      <c r="E15" s="233">
        <v>1800</v>
      </c>
      <c r="F15" s="234"/>
      <c r="G15" s="235">
        <f t="shared" si="0"/>
        <v>0</v>
      </c>
      <c r="H15" s="236">
        <f t="shared" si="1"/>
        <v>0</v>
      </c>
      <c r="I15" s="237"/>
      <c r="J15" s="236">
        <f t="shared" si="2"/>
        <v>0</v>
      </c>
      <c r="K15" s="229" t="s">
        <v>144</v>
      </c>
    </row>
    <row r="16" spans="1:11" ht="20.25" customHeight="1">
      <c r="A16" s="229" t="s">
        <v>53</v>
      </c>
      <c r="B16" s="230" t="s">
        <v>145</v>
      </c>
      <c r="C16" s="231"/>
      <c r="D16" s="240" t="s">
        <v>140</v>
      </c>
      <c r="E16" s="233">
        <v>4</v>
      </c>
      <c r="F16" s="234"/>
      <c r="G16" s="235">
        <f t="shared" si="0"/>
        <v>0</v>
      </c>
      <c r="H16" s="236">
        <f t="shared" si="1"/>
        <v>0</v>
      </c>
      <c r="I16" s="237"/>
      <c r="J16" s="236">
        <f t="shared" si="2"/>
        <v>0</v>
      </c>
      <c r="K16" s="229" t="s">
        <v>146</v>
      </c>
    </row>
    <row r="17" spans="1:11" ht="19.5" customHeight="1">
      <c r="A17" s="229" t="s">
        <v>54</v>
      </c>
      <c r="B17" s="230" t="s">
        <v>147</v>
      </c>
      <c r="C17" s="231"/>
      <c r="D17" s="240" t="s">
        <v>140</v>
      </c>
      <c r="E17" s="233">
        <v>4</v>
      </c>
      <c r="F17" s="234"/>
      <c r="G17" s="235">
        <f t="shared" si="0"/>
        <v>0</v>
      </c>
      <c r="H17" s="236">
        <f t="shared" si="1"/>
        <v>0</v>
      </c>
      <c r="I17" s="237"/>
      <c r="J17" s="236">
        <f t="shared" si="2"/>
        <v>0</v>
      </c>
      <c r="K17" s="229" t="s">
        <v>146</v>
      </c>
    </row>
    <row r="18" spans="1:11" ht="17.25" customHeight="1">
      <c r="A18" s="229" t="s">
        <v>58</v>
      </c>
      <c r="B18" s="230" t="s">
        <v>148</v>
      </c>
      <c r="C18" s="231"/>
      <c r="D18" s="240" t="s">
        <v>140</v>
      </c>
      <c r="E18" s="233">
        <v>7</v>
      </c>
      <c r="F18" s="234"/>
      <c r="G18" s="235">
        <f t="shared" si="0"/>
        <v>0</v>
      </c>
      <c r="H18" s="236">
        <f t="shared" si="1"/>
        <v>0</v>
      </c>
      <c r="I18" s="237"/>
      <c r="J18" s="236">
        <f t="shared" si="2"/>
        <v>0</v>
      </c>
      <c r="K18" s="229" t="s">
        <v>146</v>
      </c>
    </row>
    <row r="19" spans="1:11" ht="18" customHeight="1">
      <c r="A19" s="229" t="s">
        <v>119</v>
      </c>
      <c r="B19" s="230" t="s">
        <v>149</v>
      </c>
      <c r="C19" s="231"/>
      <c r="D19" s="240" t="s">
        <v>140</v>
      </c>
      <c r="E19" s="233">
        <v>35</v>
      </c>
      <c r="F19" s="234"/>
      <c r="G19" s="235">
        <f t="shared" si="0"/>
        <v>0</v>
      </c>
      <c r="H19" s="236">
        <f t="shared" si="1"/>
        <v>0</v>
      </c>
      <c r="I19" s="237"/>
      <c r="J19" s="236">
        <f t="shared" si="2"/>
        <v>0</v>
      </c>
      <c r="K19" s="229" t="s">
        <v>146</v>
      </c>
    </row>
    <row r="20" spans="1:11" ht="18.75" customHeight="1">
      <c r="A20" s="229" t="s">
        <v>150</v>
      </c>
      <c r="B20" s="230" t="s">
        <v>151</v>
      </c>
      <c r="C20" s="231"/>
      <c r="D20" s="240" t="s">
        <v>140</v>
      </c>
      <c r="E20" s="233">
        <v>10</v>
      </c>
      <c r="F20" s="234"/>
      <c r="G20" s="235">
        <f t="shared" si="0"/>
        <v>0</v>
      </c>
      <c r="H20" s="236">
        <f t="shared" si="1"/>
        <v>0</v>
      </c>
      <c r="I20" s="237"/>
      <c r="J20" s="236">
        <f t="shared" si="2"/>
        <v>0</v>
      </c>
      <c r="K20" s="229" t="s">
        <v>152</v>
      </c>
    </row>
    <row r="21" spans="1:11" ht="24.75" customHeight="1">
      <c r="A21" s="229" t="s">
        <v>153</v>
      </c>
      <c r="B21" s="230" t="s">
        <v>154</v>
      </c>
      <c r="C21" s="231"/>
      <c r="D21" s="232" t="s">
        <v>23</v>
      </c>
      <c r="E21" s="241">
        <v>120</v>
      </c>
      <c r="F21" s="234"/>
      <c r="G21" s="235">
        <f t="shared" si="0"/>
        <v>0</v>
      </c>
      <c r="H21" s="236">
        <f t="shared" si="1"/>
        <v>0</v>
      </c>
      <c r="I21" s="237"/>
      <c r="J21" s="236">
        <f t="shared" si="2"/>
        <v>0</v>
      </c>
      <c r="K21" s="229" t="s">
        <v>152</v>
      </c>
    </row>
    <row r="22" spans="1:11" ht="35.25" customHeight="1">
      <c r="A22" s="229" t="s">
        <v>155</v>
      </c>
      <c r="B22" s="230" t="s">
        <v>276</v>
      </c>
      <c r="C22" s="231"/>
      <c r="D22" s="232" t="s">
        <v>23</v>
      </c>
      <c r="E22" s="233">
        <v>700</v>
      </c>
      <c r="F22" s="234"/>
      <c r="G22" s="235">
        <f t="shared" si="0"/>
        <v>0</v>
      </c>
      <c r="H22" s="236">
        <f t="shared" si="1"/>
        <v>0</v>
      </c>
      <c r="I22" s="237"/>
      <c r="J22" s="236">
        <f t="shared" si="2"/>
        <v>0</v>
      </c>
      <c r="K22" s="229" t="s">
        <v>156</v>
      </c>
    </row>
    <row r="23" spans="1:11" ht="38.25" customHeight="1">
      <c r="A23" s="229" t="s">
        <v>157</v>
      </c>
      <c r="B23" s="230" t="s">
        <v>158</v>
      </c>
      <c r="C23" s="231"/>
      <c r="D23" s="232" t="s">
        <v>23</v>
      </c>
      <c r="E23" s="233">
        <v>60</v>
      </c>
      <c r="F23" s="234"/>
      <c r="G23" s="235">
        <f>(F23*I23)+F23</f>
        <v>0</v>
      </c>
      <c r="H23" s="236">
        <f>E23*F23</f>
        <v>0</v>
      </c>
      <c r="I23" s="237"/>
      <c r="J23" s="236">
        <f>(H23*I23)+H23</f>
        <v>0</v>
      </c>
      <c r="K23" s="229" t="s">
        <v>156</v>
      </c>
    </row>
    <row r="24" spans="1:11" ht="56.25" customHeight="1">
      <c r="A24" s="229" t="s">
        <v>159</v>
      </c>
      <c r="B24" s="230" t="s">
        <v>160</v>
      </c>
      <c r="C24" s="231"/>
      <c r="D24" s="232" t="s">
        <v>23</v>
      </c>
      <c r="E24" s="233">
        <v>60</v>
      </c>
      <c r="F24" s="234"/>
      <c r="G24" s="235">
        <f t="shared" si="0"/>
        <v>0</v>
      </c>
      <c r="H24" s="236">
        <f t="shared" si="1"/>
        <v>0</v>
      </c>
      <c r="I24" s="237"/>
      <c r="J24" s="236">
        <f t="shared" si="2"/>
        <v>0</v>
      </c>
      <c r="K24" s="229" t="s">
        <v>152</v>
      </c>
    </row>
    <row r="25" spans="1:11" ht="64.5" customHeight="1">
      <c r="A25" s="229" t="s">
        <v>161</v>
      </c>
      <c r="B25" s="230" t="s">
        <v>162</v>
      </c>
      <c r="C25" s="231"/>
      <c r="D25" s="232" t="s">
        <v>23</v>
      </c>
      <c r="E25" s="233">
        <v>10</v>
      </c>
      <c r="F25" s="234"/>
      <c r="G25" s="235">
        <f t="shared" si="0"/>
        <v>0</v>
      </c>
      <c r="H25" s="236">
        <f t="shared" si="1"/>
        <v>0</v>
      </c>
      <c r="I25" s="237"/>
      <c r="J25" s="236">
        <f t="shared" si="2"/>
        <v>0</v>
      </c>
      <c r="K25" s="229" t="s">
        <v>152</v>
      </c>
    </row>
    <row r="26" spans="1:11" ht="24">
      <c r="A26" s="229" t="s">
        <v>163</v>
      </c>
      <c r="B26" s="238" t="s">
        <v>164</v>
      </c>
      <c r="C26" s="239"/>
      <c r="D26" s="232" t="s">
        <v>23</v>
      </c>
      <c r="E26" s="233">
        <v>400</v>
      </c>
      <c r="F26" s="234"/>
      <c r="G26" s="235">
        <f t="shared" si="0"/>
        <v>0</v>
      </c>
      <c r="H26" s="236">
        <f t="shared" si="1"/>
        <v>0</v>
      </c>
      <c r="I26" s="237"/>
      <c r="J26" s="236">
        <f t="shared" si="2"/>
        <v>0</v>
      </c>
      <c r="K26" s="242" t="s">
        <v>152</v>
      </c>
    </row>
    <row r="27" spans="1:11" ht="36">
      <c r="A27" s="229" t="s">
        <v>165</v>
      </c>
      <c r="B27" s="238" t="s">
        <v>166</v>
      </c>
      <c r="C27" s="231"/>
      <c r="D27" s="232" t="s">
        <v>23</v>
      </c>
      <c r="E27" s="233">
        <v>10</v>
      </c>
      <c r="F27" s="234"/>
      <c r="G27" s="235">
        <f t="shared" si="0"/>
        <v>0</v>
      </c>
      <c r="H27" s="236">
        <f t="shared" si="1"/>
        <v>0</v>
      </c>
      <c r="I27" s="237"/>
      <c r="J27" s="236">
        <f t="shared" si="2"/>
        <v>0</v>
      </c>
      <c r="K27" s="242" t="s">
        <v>167</v>
      </c>
    </row>
    <row r="28" spans="1:11" ht="36">
      <c r="A28" s="229" t="s">
        <v>168</v>
      </c>
      <c r="B28" s="238" t="s">
        <v>169</v>
      </c>
      <c r="C28" s="231"/>
      <c r="D28" s="232" t="s">
        <v>23</v>
      </c>
      <c r="E28" s="233">
        <v>40</v>
      </c>
      <c r="F28" s="243"/>
      <c r="G28" s="235">
        <f t="shared" si="0"/>
        <v>0</v>
      </c>
      <c r="H28" s="236">
        <f t="shared" si="1"/>
        <v>0</v>
      </c>
      <c r="I28" s="237"/>
      <c r="J28" s="236">
        <f t="shared" si="2"/>
        <v>0</v>
      </c>
      <c r="K28" s="242" t="s">
        <v>167</v>
      </c>
    </row>
    <row r="29" spans="1:12" ht="40.5" customHeight="1">
      <c r="A29" s="229" t="s">
        <v>170</v>
      </c>
      <c r="B29" s="238" t="s">
        <v>171</v>
      </c>
      <c r="C29" s="231"/>
      <c r="D29" s="232" t="s">
        <v>23</v>
      </c>
      <c r="E29" s="233">
        <v>40</v>
      </c>
      <c r="F29" s="243"/>
      <c r="G29" s="235">
        <f t="shared" si="0"/>
        <v>0</v>
      </c>
      <c r="H29" s="236">
        <f t="shared" si="1"/>
        <v>0</v>
      </c>
      <c r="I29" s="237"/>
      <c r="J29" s="236">
        <f t="shared" si="2"/>
        <v>0</v>
      </c>
      <c r="K29" s="242" t="s">
        <v>167</v>
      </c>
      <c r="L29" s="36"/>
    </row>
    <row r="30" spans="1:12" ht="36">
      <c r="A30" s="229" t="s">
        <v>172</v>
      </c>
      <c r="B30" s="238" t="s">
        <v>173</v>
      </c>
      <c r="C30" s="231"/>
      <c r="D30" s="232" t="s">
        <v>23</v>
      </c>
      <c r="E30" s="233">
        <v>30</v>
      </c>
      <c r="F30" s="243"/>
      <c r="G30" s="235">
        <f t="shared" si="0"/>
        <v>0</v>
      </c>
      <c r="H30" s="236">
        <f t="shared" si="1"/>
        <v>0</v>
      </c>
      <c r="I30" s="237"/>
      <c r="J30" s="236">
        <f t="shared" si="2"/>
        <v>0</v>
      </c>
      <c r="K30" s="242" t="s">
        <v>167</v>
      </c>
      <c r="L30" s="36"/>
    </row>
    <row r="31" spans="1:11" ht="94.5" customHeight="1">
      <c r="A31" s="229" t="s">
        <v>174</v>
      </c>
      <c r="B31" s="230" t="s">
        <v>175</v>
      </c>
      <c r="C31" s="231"/>
      <c r="D31" s="232" t="s">
        <v>23</v>
      </c>
      <c r="E31" s="233">
        <v>3</v>
      </c>
      <c r="F31" s="243"/>
      <c r="G31" s="235">
        <f t="shared" si="0"/>
        <v>0</v>
      </c>
      <c r="H31" s="236">
        <f t="shared" si="1"/>
        <v>0</v>
      </c>
      <c r="I31" s="237"/>
      <c r="J31" s="236">
        <f t="shared" si="2"/>
        <v>0</v>
      </c>
      <c r="K31" s="229" t="s">
        <v>167</v>
      </c>
    </row>
    <row r="32" spans="1:11" ht="60" customHeight="1">
      <c r="A32" s="229" t="s">
        <v>207</v>
      </c>
      <c r="B32" s="296" t="s">
        <v>188</v>
      </c>
      <c r="C32" s="231"/>
      <c r="D32" s="232" t="s">
        <v>23</v>
      </c>
      <c r="E32" s="297">
        <v>30</v>
      </c>
      <c r="F32" s="298"/>
      <c r="G32" s="235">
        <f>(F32*I32)+F32</f>
        <v>0</v>
      </c>
      <c r="H32" s="236">
        <f>E32*F32</f>
        <v>0</v>
      </c>
      <c r="I32" s="237"/>
      <c r="J32" s="236">
        <f>(H32*I32)+H32</f>
        <v>0</v>
      </c>
      <c r="K32" s="229" t="s">
        <v>167</v>
      </c>
    </row>
    <row r="33" spans="1:11" ht="58.5" customHeight="1">
      <c r="A33" s="229" t="s">
        <v>208</v>
      </c>
      <c r="B33" s="296" t="s">
        <v>189</v>
      </c>
      <c r="C33" s="231"/>
      <c r="D33" s="232" t="s">
        <v>23</v>
      </c>
      <c r="E33" s="297">
        <v>20</v>
      </c>
      <c r="F33" s="298"/>
      <c r="G33" s="235">
        <f>(F33*I33)+F33</f>
        <v>0</v>
      </c>
      <c r="H33" s="236">
        <f>E33*F33</f>
        <v>0</v>
      </c>
      <c r="I33" s="237"/>
      <c r="J33" s="236">
        <f>(H33*I33)+H33</f>
        <v>0</v>
      </c>
      <c r="K33" s="229" t="s">
        <v>167</v>
      </c>
    </row>
    <row r="34" spans="1:11" ht="60" customHeight="1">
      <c r="A34" s="229" t="s">
        <v>209</v>
      </c>
      <c r="B34" s="296" t="s">
        <v>206</v>
      </c>
      <c r="C34" s="231"/>
      <c r="D34" s="232" t="s">
        <v>23</v>
      </c>
      <c r="E34" s="297">
        <v>30</v>
      </c>
      <c r="F34" s="298"/>
      <c r="G34" s="235">
        <f>(F34*I34)+F34</f>
        <v>0</v>
      </c>
      <c r="H34" s="236">
        <f>E34*F34</f>
        <v>0</v>
      </c>
      <c r="I34" s="237"/>
      <c r="J34" s="236">
        <f>(H34*I34)+H34</f>
        <v>0</v>
      </c>
      <c r="K34" s="229" t="s">
        <v>167</v>
      </c>
    </row>
    <row r="35" spans="1:11" ht="13.5" thickBot="1">
      <c r="A35" s="244"/>
      <c r="B35" s="245" t="s">
        <v>176</v>
      </c>
      <c r="C35" s="245"/>
      <c r="D35" s="246"/>
      <c r="E35" s="247"/>
      <c r="F35" s="234"/>
      <c r="G35" s="236"/>
      <c r="H35" s="450">
        <f>SUM(H6:H34)</f>
        <v>0</v>
      </c>
      <c r="I35" s="451"/>
      <c r="J35" s="452">
        <f>SUM(J6:J34)</f>
        <v>0</v>
      </c>
      <c r="K35" s="232"/>
    </row>
    <row r="36" spans="1:11" ht="13.5" thickBot="1">
      <c r="A36" s="248"/>
      <c r="B36" s="249"/>
      <c r="C36" s="250"/>
      <c r="D36" s="251"/>
      <c r="E36" s="252"/>
      <c r="F36" s="252"/>
      <c r="G36" s="565" t="s">
        <v>29</v>
      </c>
      <c r="H36" s="566"/>
      <c r="I36" s="453">
        <f>J35-H35</f>
        <v>0</v>
      </c>
      <c r="J36" s="454"/>
      <c r="K36" s="253"/>
    </row>
    <row r="37" spans="1:11" ht="12.75">
      <c r="A37" s="220"/>
      <c r="B37" s="254" t="s">
        <v>241</v>
      </c>
      <c r="C37" s="254"/>
      <c r="D37" s="130"/>
      <c r="E37" s="214"/>
      <c r="F37" s="214"/>
      <c r="G37" s="214"/>
      <c r="I37" s="214"/>
      <c r="J37" s="255"/>
      <c r="K37" s="220"/>
    </row>
    <row r="38" spans="1:11" ht="12.75">
      <c r="A38" s="256"/>
      <c r="B38" s="130"/>
      <c r="C38" s="130"/>
      <c r="D38" s="130"/>
      <c r="E38" s="214"/>
      <c r="F38" s="214"/>
      <c r="G38" s="214"/>
      <c r="H38" s="219"/>
      <c r="I38" s="214"/>
      <c r="J38" s="214"/>
      <c r="K38" s="220"/>
    </row>
    <row r="39" spans="1:11" ht="12.75">
      <c r="A39" s="256"/>
      <c r="B39" s="290" t="s">
        <v>240</v>
      </c>
      <c r="C39" s="130"/>
      <c r="D39" s="130"/>
      <c r="E39" s="214"/>
      <c r="F39" s="214"/>
      <c r="G39" s="214"/>
      <c r="H39" s="257"/>
      <c r="I39" s="214"/>
      <c r="J39" s="214"/>
      <c r="K39" s="220"/>
    </row>
    <row r="40" spans="1:11" ht="12.75">
      <c r="A40" s="256"/>
      <c r="B40" s="130"/>
      <c r="C40" s="130"/>
      <c r="D40" s="130"/>
      <c r="E40" s="214"/>
      <c r="F40" s="214"/>
      <c r="G40" s="214"/>
      <c r="H40" s="257"/>
      <c r="I40" s="214"/>
      <c r="J40" s="214"/>
      <c r="K40" s="220"/>
    </row>
    <row r="41" spans="1:11" ht="12.75">
      <c r="A41" s="256"/>
      <c r="B41" s="130"/>
      <c r="C41" s="130"/>
      <c r="D41" s="130"/>
      <c r="E41" s="214"/>
      <c r="F41" s="214"/>
      <c r="G41" s="214"/>
      <c r="H41" s="258"/>
      <c r="I41" s="214"/>
      <c r="J41" s="214"/>
      <c r="K41" s="220"/>
    </row>
    <row r="42" spans="1:11" ht="12.75">
      <c r="A42" s="256"/>
      <c r="B42" s="130"/>
      <c r="C42" s="130"/>
      <c r="D42" s="130"/>
      <c r="E42" s="214"/>
      <c r="F42" s="214"/>
      <c r="G42" s="214"/>
      <c r="H42" s="219"/>
      <c r="I42" s="214"/>
      <c r="J42" s="214"/>
      <c r="K42" s="220"/>
    </row>
    <row r="43" spans="1:11" ht="12.75">
      <c r="A43" s="130"/>
      <c r="B43" s="130"/>
      <c r="C43" s="130"/>
      <c r="D43" s="130"/>
      <c r="E43" s="130"/>
      <c r="F43" s="130"/>
      <c r="G43" s="130"/>
      <c r="H43" s="328"/>
      <c r="I43" s="130"/>
      <c r="J43" s="130"/>
      <c r="K43" s="130"/>
    </row>
    <row r="44" spans="1:11" ht="12.75">
      <c r="A44" s="130"/>
      <c r="B44" s="130"/>
      <c r="C44" s="130"/>
      <c r="D44" s="130"/>
      <c r="E44" s="130"/>
      <c r="F44" s="130"/>
      <c r="G44" s="130"/>
      <c r="H44" s="130"/>
      <c r="I44" s="130"/>
      <c r="J44" s="130"/>
      <c r="K44" s="130"/>
    </row>
    <row r="45" spans="1:11" ht="12.75">
      <c r="A45" s="130"/>
      <c r="B45" s="130"/>
      <c r="C45" s="130"/>
      <c r="D45" s="130"/>
      <c r="E45" s="130"/>
      <c r="F45" s="130"/>
      <c r="G45" s="130"/>
      <c r="H45" s="258"/>
      <c r="I45" s="130"/>
      <c r="J45" s="130"/>
      <c r="K45" s="130"/>
    </row>
    <row r="46" spans="1:11" ht="12.75">
      <c r="A46" s="130"/>
      <c r="B46" s="130"/>
      <c r="C46" s="130"/>
      <c r="D46" s="130"/>
      <c r="E46" s="130"/>
      <c r="F46" s="130"/>
      <c r="G46" s="130"/>
      <c r="H46" s="130"/>
      <c r="I46" s="130"/>
      <c r="J46" s="130"/>
      <c r="K46" s="130"/>
    </row>
    <row r="47" spans="1:11" ht="12.75">
      <c r="A47" s="130"/>
      <c r="B47" s="130"/>
      <c r="C47" s="130"/>
      <c r="D47" s="130"/>
      <c r="E47" s="130"/>
      <c r="F47" s="130"/>
      <c r="G47" s="130"/>
      <c r="H47" s="130"/>
      <c r="I47" s="130"/>
      <c r="J47" s="130"/>
      <c r="K47" s="130"/>
    </row>
    <row r="48" spans="1:11" ht="12.75">
      <c r="A48" s="130"/>
      <c r="B48" s="130"/>
      <c r="C48" s="130"/>
      <c r="D48" s="130"/>
      <c r="E48" s="130"/>
      <c r="F48" s="130"/>
      <c r="G48" s="130"/>
      <c r="H48" s="130"/>
      <c r="I48" s="130"/>
      <c r="J48" s="130"/>
      <c r="K48" s="130"/>
    </row>
    <row r="49" spans="1:11" ht="12.75">
      <c r="A49" s="130"/>
      <c r="B49" s="130"/>
      <c r="C49" s="130"/>
      <c r="D49" s="130"/>
      <c r="E49" s="130"/>
      <c r="F49" s="130"/>
      <c r="G49" s="130"/>
      <c r="H49" s="130"/>
      <c r="I49" s="130"/>
      <c r="J49" s="130"/>
      <c r="K49" s="130"/>
    </row>
    <row r="50" spans="1:11" ht="12.75">
      <c r="A50" s="130"/>
      <c r="B50" s="130"/>
      <c r="C50" s="130"/>
      <c r="D50" s="130"/>
      <c r="E50" s="130"/>
      <c r="F50" s="130"/>
      <c r="G50" s="130"/>
      <c r="H50" s="130"/>
      <c r="I50" s="130"/>
      <c r="J50" s="130"/>
      <c r="K50" s="130"/>
    </row>
    <row r="51" spans="1:11" ht="12.75">
      <c r="A51" s="130"/>
      <c r="B51" s="130"/>
      <c r="C51" s="130"/>
      <c r="D51" s="130"/>
      <c r="E51" s="130"/>
      <c r="F51" s="130"/>
      <c r="G51" s="130"/>
      <c r="H51" s="130"/>
      <c r="I51" s="130"/>
      <c r="J51" s="130"/>
      <c r="K51" s="130"/>
    </row>
    <row r="52" spans="1:11" ht="12.75">
      <c r="A52" s="130"/>
      <c r="B52" s="130"/>
      <c r="C52" s="130"/>
      <c r="D52" s="130"/>
      <c r="E52" s="130"/>
      <c r="F52" s="130"/>
      <c r="G52" s="130"/>
      <c r="H52" s="130"/>
      <c r="I52" s="130"/>
      <c r="J52" s="130"/>
      <c r="K52" s="130"/>
    </row>
    <row r="53" spans="1:11" ht="12.75">
      <c r="A53" s="130"/>
      <c r="B53" s="130"/>
      <c r="C53" s="130"/>
      <c r="D53" s="130"/>
      <c r="E53" s="130"/>
      <c r="F53" s="130"/>
      <c r="G53" s="130"/>
      <c r="H53" s="130"/>
      <c r="I53" s="130"/>
      <c r="J53" s="130"/>
      <c r="K53" s="130"/>
    </row>
    <row r="54" spans="1:11" ht="12.75">
      <c r="A54" s="130"/>
      <c r="B54" s="130"/>
      <c r="C54" s="130"/>
      <c r="D54" s="130"/>
      <c r="E54" s="130"/>
      <c r="F54" s="130"/>
      <c r="G54" s="130"/>
      <c r="H54" s="130"/>
      <c r="I54" s="130"/>
      <c r="J54" s="130"/>
      <c r="K54" s="130"/>
    </row>
    <row r="55" spans="1:11" ht="12.75">
      <c r="A55" s="130"/>
      <c r="B55" s="130"/>
      <c r="C55" s="130"/>
      <c r="D55" s="130"/>
      <c r="E55" s="130"/>
      <c r="F55" s="130"/>
      <c r="G55" s="130"/>
      <c r="H55" s="130"/>
      <c r="I55" s="130"/>
      <c r="J55" s="130"/>
      <c r="K55" s="130"/>
    </row>
    <row r="56" spans="1:11" ht="12.75">
      <c r="A56" s="130"/>
      <c r="B56" s="220"/>
      <c r="C56" s="220"/>
      <c r="D56" s="259"/>
      <c r="E56" s="260"/>
      <c r="F56" s="130"/>
      <c r="G56" s="130"/>
      <c r="H56" s="130"/>
      <c r="I56" s="130"/>
      <c r="J56" s="130"/>
      <c r="K56" s="130"/>
    </row>
    <row r="57" spans="1:11" ht="12.75">
      <c r="A57" s="130"/>
      <c r="B57" s="220"/>
      <c r="C57" s="220"/>
      <c r="D57" s="259"/>
      <c r="E57" s="260"/>
      <c r="F57" s="130"/>
      <c r="G57" s="130"/>
      <c r="H57" s="130"/>
      <c r="I57" s="130"/>
      <c r="J57" s="130"/>
      <c r="K57" s="130"/>
    </row>
    <row r="58" spans="1:11" ht="12.75">
      <c r="A58" s="130"/>
      <c r="B58" s="220"/>
      <c r="C58" s="220"/>
      <c r="D58" s="259"/>
      <c r="E58" s="261"/>
      <c r="F58" s="130"/>
      <c r="G58" s="130"/>
      <c r="H58" s="130"/>
      <c r="I58" s="130"/>
      <c r="J58" s="130"/>
      <c r="K58" s="130"/>
    </row>
  </sheetData>
  <mergeCells count="1">
    <mergeCell ref="G36:H36"/>
  </mergeCells>
  <printOptions/>
  <pageMargins left="0.5905511811023623" right="0.5905511811023623" top="0.984251968503937" bottom="0.984251968503937"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K17"/>
  <sheetViews>
    <sheetView zoomScale="75" zoomScaleNormal="75" workbookViewId="0" topLeftCell="A1">
      <selection activeCell="H11" sqref="H11:J12"/>
    </sheetView>
  </sheetViews>
  <sheetFormatPr defaultColWidth="9.00390625" defaultRowHeight="12.75"/>
  <cols>
    <col min="1" max="1" width="3.50390625" style="0" customWidth="1"/>
    <col min="2" max="2" width="53.875" style="0" customWidth="1"/>
    <col min="5" max="5" width="9.00390625" style="0" bestFit="1" customWidth="1"/>
    <col min="6" max="6" width="6.625" style="0" customWidth="1"/>
    <col min="7" max="7" width="7.125" style="0" customWidth="1"/>
    <col min="8" max="8" width="11.50390625" style="0" bestFit="1" customWidth="1"/>
    <col min="9" max="9" width="8.50390625" style="0" customWidth="1"/>
    <col min="10" max="10" width="10.625" style="0" bestFit="1" customWidth="1"/>
    <col min="11" max="11" width="9.125" style="288" customWidth="1"/>
  </cols>
  <sheetData>
    <row r="1" spans="1:11" ht="12.75">
      <c r="A1" s="108"/>
      <c r="B1" s="108"/>
      <c r="C1" s="108"/>
      <c r="D1" s="108"/>
      <c r="E1" s="108"/>
      <c r="F1" s="108"/>
      <c r="G1" s="108"/>
      <c r="H1" s="350" t="s">
        <v>212</v>
      </c>
      <c r="I1" s="262"/>
      <c r="J1" s="108"/>
      <c r="K1" s="263"/>
    </row>
    <row r="2" spans="1:11" ht="12.75">
      <c r="A2" s="108"/>
      <c r="B2" s="112" t="s">
        <v>211</v>
      </c>
      <c r="C2" s="112"/>
      <c r="D2" s="108"/>
      <c r="E2" s="108"/>
      <c r="F2" s="108"/>
      <c r="G2" s="108"/>
      <c r="H2" s="108"/>
      <c r="I2" s="108"/>
      <c r="J2" s="108"/>
      <c r="K2" s="263"/>
    </row>
    <row r="3" spans="1:11" ht="54">
      <c r="A3" s="264" t="s">
        <v>129</v>
      </c>
      <c r="B3" s="264" t="s">
        <v>69</v>
      </c>
      <c r="C3" s="264" t="s">
        <v>84</v>
      </c>
      <c r="D3" s="264" t="s">
        <v>242</v>
      </c>
      <c r="E3" s="264" t="s">
        <v>177</v>
      </c>
      <c r="F3" s="265" t="s">
        <v>72</v>
      </c>
      <c r="G3" s="266" t="s">
        <v>73</v>
      </c>
      <c r="H3" s="265" t="s">
        <v>75</v>
      </c>
      <c r="I3" s="267" t="s">
        <v>74</v>
      </c>
      <c r="J3" s="265" t="s">
        <v>76</v>
      </c>
      <c r="K3" s="264" t="s">
        <v>83</v>
      </c>
    </row>
    <row r="4" spans="1:11" s="126" customFormat="1" ht="8.25">
      <c r="A4" s="268" t="s">
        <v>10</v>
      </c>
      <c r="B4" s="268" t="s">
        <v>12</v>
      </c>
      <c r="C4" s="268" t="s">
        <v>13</v>
      </c>
      <c r="D4" s="268" t="s">
        <v>18</v>
      </c>
      <c r="E4" s="268" t="s">
        <v>26</v>
      </c>
      <c r="F4" s="268" t="s">
        <v>27</v>
      </c>
      <c r="G4" s="268" t="s">
        <v>43</v>
      </c>
      <c r="H4" s="268" t="s">
        <v>48</v>
      </c>
      <c r="I4" s="268" t="s">
        <v>49</v>
      </c>
      <c r="J4" s="268" t="s">
        <v>50</v>
      </c>
      <c r="K4" s="268" t="s">
        <v>53</v>
      </c>
    </row>
    <row r="5" spans="1:11" ht="62.25" customHeight="1">
      <c r="A5" s="269" t="s">
        <v>10</v>
      </c>
      <c r="B5" s="270" t="s">
        <v>243</v>
      </c>
      <c r="C5" s="271"/>
      <c r="D5" s="269" t="s">
        <v>178</v>
      </c>
      <c r="E5" s="269">
        <v>8</v>
      </c>
      <c r="F5" s="272"/>
      <c r="G5" s="272">
        <f aca="true" t="shared" si="0" ref="G5:G10">(F5*I5)+F5</f>
        <v>0</v>
      </c>
      <c r="H5" s="272">
        <f aca="true" t="shared" si="1" ref="H5:H10">E5*F5</f>
        <v>0</v>
      </c>
      <c r="I5" s="273"/>
      <c r="J5" s="272">
        <f aca="true" t="shared" si="2" ref="J5:J10">(H5*I5)+H5</f>
        <v>0</v>
      </c>
      <c r="K5" s="274" t="s">
        <v>179</v>
      </c>
    </row>
    <row r="6" spans="1:11" ht="63" customHeight="1">
      <c r="A6" s="269" t="s">
        <v>12</v>
      </c>
      <c r="B6" s="275" t="s">
        <v>180</v>
      </c>
      <c r="C6" s="276"/>
      <c r="D6" s="277" t="s">
        <v>178</v>
      </c>
      <c r="E6" s="269">
        <v>20</v>
      </c>
      <c r="F6" s="278"/>
      <c r="G6" s="272">
        <f t="shared" si="0"/>
        <v>0</v>
      </c>
      <c r="H6" s="272">
        <f t="shared" si="1"/>
        <v>0</v>
      </c>
      <c r="I6" s="273"/>
      <c r="J6" s="272">
        <f t="shared" si="2"/>
        <v>0</v>
      </c>
      <c r="K6" s="279" t="s">
        <v>133</v>
      </c>
    </row>
    <row r="7" spans="1:11" ht="64.5" customHeight="1">
      <c r="A7" s="269" t="s">
        <v>13</v>
      </c>
      <c r="B7" s="275" t="s">
        <v>181</v>
      </c>
      <c r="C7" s="276"/>
      <c r="D7" s="277" t="s">
        <v>178</v>
      </c>
      <c r="E7" s="269">
        <v>25</v>
      </c>
      <c r="F7" s="278"/>
      <c r="G7" s="272">
        <f t="shared" si="0"/>
        <v>0</v>
      </c>
      <c r="H7" s="272">
        <f t="shared" si="1"/>
        <v>0</v>
      </c>
      <c r="I7" s="273"/>
      <c r="J7" s="272">
        <f t="shared" si="2"/>
        <v>0</v>
      </c>
      <c r="K7" s="279" t="s">
        <v>133</v>
      </c>
    </row>
    <row r="8" spans="1:11" ht="51" customHeight="1">
      <c r="A8" s="269" t="s">
        <v>18</v>
      </c>
      <c r="B8" s="275" t="s">
        <v>182</v>
      </c>
      <c r="C8" s="276"/>
      <c r="D8" s="277" t="s">
        <v>178</v>
      </c>
      <c r="E8" s="269">
        <v>2</v>
      </c>
      <c r="F8" s="278"/>
      <c r="G8" s="272">
        <f t="shared" si="0"/>
        <v>0</v>
      </c>
      <c r="H8" s="272">
        <f t="shared" si="1"/>
        <v>0</v>
      </c>
      <c r="I8" s="273"/>
      <c r="J8" s="272">
        <f t="shared" si="2"/>
        <v>0</v>
      </c>
      <c r="K8" s="279" t="s">
        <v>133</v>
      </c>
    </row>
    <row r="9" spans="1:11" ht="60" customHeight="1">
      <c r="A9" s="269" t="s">
        <v>26</v>
      </c>
      <c r="B9" s="275" t="s">
        <v>187</v>
      </c>
      <c r="C9" s="276"/>
      <c r="D9" s="277" t="s">
        <v>178</v>
      </c>
      <c r="E9" s="277">
        <v>15</v>
      </c>
      <c r="F9" s="278"/>
      <c r="G9" s="272">
        <f t="shared" si="0"/>
        <v>0</v>
      </c>
      <c r="H9" s="272">
        <f t="shared" si="1"/>
        <v>0</v>
      </c>
      <c r="I9" s="273"/>
      <c r="J9" s="272">
        <f t="shared" si="2"/>
        <v>0</v>
      </c>
      <c r="K9" s="274" t="s">
        <v>183</v>
      </c>
    </row>
    <row r="10" spans="1:11" ht="47.25" customHeight="1">
      <c r="A10" s="269" t="s">
        <v>27</v>
      </c>
      <c r="B10" s="275" t="s">
        <v>184</v>
      </c>
      <c r="C10" s="276"/>
      <c r="D10" s="277" t="s">
        <v>178</v>
      </c>
      <c r="E10" s="277">
        <v>5</v>
      </c>
      <c r="F10" s="278"/>
      <c r="G10" s="272">
        <f t="shared" si="0"/>
        <v>0</v>
      </c>
      <c r="H10" s="272">
        <f t="shared" si="1"/>
        <v>0</v>
      </c>
      <c r="I10" s="273"/>
      <c r="J10" s="272">
        <f t="shared" si="2"/>
        <v>0</v>
      </c>
      <c r="K10" s="279" t="s">
        <v>185</v>
      </c>
    </row>
    <row r="11" spans="1:11" ht="13.5" thickBot="1">
      <c r="A11" s="280"/>
      <c r="B11" s="119" t="s">
        <v>186</v>
      </c>
      <c r="C11" s="119"/>
      <c r="D11" s="119"/>
      <c r="E11" s="119"/>
      <c r="F11" s="119"/>
      <c r="G11" s="281"/>
      <c r="H11" s="444">
        <f>SUM(H5:H10)</f>
        <v>0</v>
      </c>
      <c r="I11" s="445"/>
      <c r="J11" s="446">
        <f>SUM(J5:J10)</f>
        <v>0</v>
      </c>
      <c r="K11" s="282"/>
    </row>
    <row r="12" spans="1:11" ht="13.5" thickBot="1">
      <c r="A12" s="121"/>
      <c r="B12" s="283"/>
      <c r="C12" s="121"/>
      <c r="D12" s="121"/>
      <c r="E12" s="121"/>
      <c r="F12" s="121"/>
      <c r="G12" s="284" t="s">
        <v>29</v>
      </c>
      <c r="H12" s="447"/>
      <c r="I12" s="448">
        <f>J11-H11</f>
        <v>0</v>
      </c>
      <c r="J12" s="449"/>
      <c r="K12" s="285"/>
    </row>
    <row r="13" spans="1:11" ht="13.5">
      <c r="A13" s="108"/>
      <c r="B13" s="154" t="s">
        <v>241</v>
      </c>
      <c r="C13" s="154"/>
      <c r="D13" s="286"/>
      <c r="E13" s="287"/>
      <c r="F13" s="286"/>
      <c r="G13" s="286"/>
      <c r="H13" s="108"/>
      <c r="I13" s="108"/>
      <c r="J13" s="108"/>
      <c r="K13" s="263"/>
    </row>
    <row r="14" spans="1:11" ht="13.5">
      <c r="A14" s="108"/>
      <c r="B14" s="286"/>
      <c r="C14" s="286"/>
      <c r="D14" s="286"/>
      <c r="E14" s="286"/>
      <c r="F14" s="286"/>
      <c r="G14" s="286"/>
      <c r="H14" s="108"/>
      <c r="I14" s="108"/>
      <c r="J14" s="108"/>
      <c r="K14" s="263"/>
    </row>
    <row r="15" ht="12.75">
      <c r="B15" s="290" t="s">
        <v>240</v>
      </c>
    </row>
    <row r="16" ht="9.75" customHeight="1"/>
    <row r="17" ht="12.75">
      <c r="B17" s="290" t="s">
        <v>239</v>
      </c>
    </row>
  </sheetData>
  <printOptions/>
  <pageMargins left="0.5905511811023623" right="0.5905511811023623" top="0.5905511811023623" bottom="0.590551181102362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J14"/>
  <sheetViews>
    <sheetView workbookViewId="0" topLeftCell="A1">
      <selection activeCell="I19" sqref="I19"/>
    </sheetView>
  </sheetViews>
  <sheetFormatPr defaultColWidth="9.00390625" defaultRowHeight="12.75"/>
  <cols>
    <col min="1" max="1" width="3.375" style="0" customWidth="1"/>
    <col min="2" max="2" width="50.625" style="0" customWidth="1"/>
    <col min="3" max="3" width="6.125" style="0" customWidth="1"/>
    <col min="4" max="4" width="6.375" style="0" customWidth="1"/>
    <col min="5" max="5" width="9.125" style="155" customWidth="1"/>
    <col min="6" max="6" width="7.375" style="155" customWidth="1"/>
    <col min="7" max="7" width="10.125" style="155" customWidth="1"/>
    <col min="8" max="8" width="8.50390625" style="289" bestFit="1" customWidth="1"/>
    <col min="9" max="9" width="10.50390625" style="155" customWidth="1"/>
  </cols>
  <sheetData>
    <row r="1" ht="12.75">
      <c r="G1" s="352" t="s">
        <v>213</v>
      </c>
    </row>
    <row r="2" spans="1:8" ht="12.75">
      <c r="A2" s="290" t="s">
        <v>214</v>
      </c>
      <c r="B2" s="290"/>
      <c r="D2" s="290"/>
      <c r="F2" s="306" t="s">
        <v>83</v>
      </c>
      <c r="G2" s="567" t="s">
        <v>152</v>
      </c>
      <c r="H2" s="568"/>
    </row>
    <row r="3" spans="1:9" ht="12.75">
      <c r="A3" s="307"/>
      <c r="B3" s="307"/>
      <c r="C3" s="307"/>
      <c r="D3" s="307"/>
      <c r="E3" s="307"/>
      <c r="F3" s="307"/>
      <c r="G3" s="307"/>
      <c r="H3" s="307"/>
      <c r="I3" s="307"/>
    </row>
    <row r="4" spans="1:9" s="309" customFormat="1" ht="18.75" customHeight="1">
      <c r="A4" s="291" t="s">
        <v>129</v>
      </c>
      <c r="B4" s="291" t="s">
        <v>69</v>
      </c>
      <c r="C4" s="291" t="s">
        <v>130</v>
      </c>
      <c r="D4" s="308" t="s">
        <v>177</v>
      </c>
      <c r="E4" s="292" t="s">
        <v>72</v>
      </c>
      <c r="F4" s="293" t="s">
        <v>73</v>
      </c>
      <c r="G4" s="292" t="s">
        <v>75</v>
      </c>
      <c r="H4" s="294" t="s">
        <v>74</v>
      </c>
      <c r="I4" s="292" t="s">
        <v>76</v>
      </c>
    </row>
    <row r="5" spans="1:9" s="126" customFormat="1" ht="8.25">
      <c r="A5" s="310" t="s">
        <v>10</v>
      </c>
      <c r="B5" s="310" t="s">
        <v>12</v>
      </c>
      <c r="C5" s="310" t="s">
        <v>13</v>
      </c>
      <c r="D5" s="310" t="s">
        <v>18</v>
      </c>
      <c r="E5" s="310" t="s">
        <v>26</v>
      </c>
      <c r="F5" s="310" t="s">
        <v>27</v>
      </c>
      <c r="G5" s="310" t="s">
        <v>43</v>
      </c>
      <c r="H5" s="310" t="s">
        <v>48</v>
      </c>
      <c r="I5" s="310" t="s">
        <v>49</v>
      </c>
    </row>
    <row r="6" spans="1:9" ht="216.75" customHeight="1">
      <c r="A6" s="311" t="s">
        <v>10</v>
      </c>
      <c r="B6" s="353" t="s">
        <v>244</v>
      </c>
      <c r="C6" s="295" t="s">
        <v>42</v>
      </c>
      <c r="D6" s="295">
        <v>10</v>
      </c>
      <c r="E6" s="298"/>
      <c r="F6" s="298">
        <f>(E6*H6)+E6</f>
        <v>0</v>
      </c>
      <c r="G6" s="298">
        <f>D6*E6</f>
        <v>0</v>
      </c>
      <c r="H6" s="299"/>
      <c r="I6" s="298">
        <f>(G6*H6)+G6</f>
        <v>0</v>
      </c>
    </row>
    <row r="7" spans="1:9" ht="15.75" thickBot="1">
      <c r="A7" s="312"/>
      <c r="B7" s="313" t="s">
        <v>176</v>
      </c>
      <c r="C7" s="314"/>
      <c r="D7" s="315"/>
      <c r="E7" s="316"/>
      <c r="F7" s="317"/>
      <c r="G7" s="439">
        <f>SUM(G6)</f>
        <v>0</v>
      </c>
      <c r="H7" s="440"/>
      <c r="I7" s="441">
        <f>SUM(I6)</f>
        <v>0</v>
      </c>
    </row>
    <row r="8" spans="6:8" ht="13.5" thickBot="1">
      <c r="F8" s="300" t="s">
        <v>29</v>
      </c>
      <c r="G8" s="442"/>
      <c r="H8" s="443">
        <f>I7-G7</f>
        <v>0</v>
      </c>
    </row>
    <row r="9" spans="1:10" ht="13.5">
      <c r="A9" s="164"/>
      <c r="B9" s="354" t="s">
        <v>241</v>
      </c>
      <c r="C9" s="301"/>
      <c r="D9" s="302"/>
      <c r="E9" s="303"/>
      <c r="F9" s="303"/>
      <c r="G9" s="303"/>
      <c r="H9" s="304"/>
      <c r="I9" s="305"/>
      <c r="J9" s="164"/>
    </row>
    <row r="10" spans="7:9" ht="12.75">
      <c r="G10" s="289"/>
      <c r="H10" s="155"/>
      <c r="I10"/>
    </row>
    <row r="11" spans="2:9" ht="12.75">
      <c r="B11" s="290" t="s">
        <v>240</v>
      </c>
      <c r="G11" s="289"/>
      <c r="H11" s="155"/>
      <c r="I11"/>
    </row>
    <row r="12" spans="7:9" ht="12.75">
      <c r="G12" s="289"/>
      <c r="H12" s="155"/>
      <c r="I12"/>
    </row>
    <row r="13" spans="4:9" ht="12.75">
      <c r="D13" s="155"/>
      <c r="F13" s="289"/>
      <c r="H13"/>
      <c r="I13"/>
    </row>
    <row r="14" spans="7:9" ht="12.75">
      <c r="G14" s="289"/>
      <c r="H14" s="155"/>
      <c r="I14"/>
    </row>
  </sheetData>
  <mergeCells count="1">
    <mergeCell ref="G2:H2"/>
  </mergeCells>
  <printOptions/>
  <pageMargins left="1.3779527559055118" right="0.5905511811023623" top="0.5905511811023623" bottom="0.5905511811023623"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J14"/>
  <sheetViews>
    <sheetView workbookViewId="0" topLeftCell="A4">
      <selection activeCell="H9" sqref="H9:I10"/>
    </sheetView>
  </sheetViews>
  <sheetFormatPr defaultColWidth="9.00390625" defaultRowHeight="12.75"/>
  <cols>
    <col min="1" max="1" width="3.50390625" style="0" customWidth="1"/>
    <col min="2" max="2" width="54.625" style="0" customWidth="1"/>
    <col min="3" max="3" width="5.50390625" style="0" customWidth="1"/>
    <col min="4" max="4" width="4.625" style="0" customWidth="1"/>
    <col min="6" max="6" width="6.625" style="0" customWidth="1"/>
    <col min="8" max="8" width="11.50390625" style="0" bestFit="1" customWidth="1"/>
    <col min="9" max="9" width="10.875" style="0" customWidth="1"/>
    <col min="10" max="10" width="10.875" style="318" customWidth="1"/>
  </cols>
  <sheetData>
    <row r="1" ht="12.75">
      <c r="G1" s="194" t="s">
        <v>216</v>
      </c>
    </row>
    <row r="2" ht="13.5">
      <c r="B2" s="319" t="s">
        <v>215</v>
      </c>
    </row>
    <row r="4" spans="1:10" s="288" customFormat="1" ht="27">
      <c r="A4" s="320" t="s">
        <v>129</v>
      </c>
      <c r="B4" s="355" t="s">
        <v>190</v>
      </c>
      <c r="C4" s="355" t="s">
        <v>191</v>
      </c>
      <c r="D4" s="356" t="s">
        <v>177</v>
      </c>
      <c r="E4" s="357" t="s">
        <v>192</v>
      </c>
      <c r="F4" s="357" t="s">
        <v>193</v>
      </c>
      <c r="G4" s="357" t="s">
        <v>194</v>
      </c>
      <c r="H4" s="357" t="s">
        <v>75</v>
      </c>
      <c r="I4" s="357" t="s">
        <v>76</v>
      </c>
      <c r="J4" s="358" t="s">
        <v>83</v>
      </c>
    </row>
    <row r="5" spans="1:10" ht="214.5" customHeight="1">
      <c r="A5" s="320" t="s">
        <v>10</v>
      </c>
      <c r="B5" s="351" t="s">
        <v>195</v>
      </c>
      <c r="C5" s="355" t="s">
        <v>11</v>
      </c>
      <c r="D5" s="364">
        <v>7</v>
      </c>
      <c r="E5" s="365"/>
      <c r="F5" s="366"/>
      <c r="G5" s="367">
        <f>(E5*F5)+E5</f>
        <v>0</v>
      </c>
      <c r="H5" s="368">
        <f>(D5*E5)</f>
        <v>0</v>
      </c>
      <c r="I5" s="368">
        <f>(H5*F5)+H5</f>
        <v>0</v>
      </c>
      <c r="J5" s="369" t="s">
        <v>196</v>
      </c>
    </row>
    <row r="6" spans="1:10" ht="47.25" customHeight="1">
      <c r="A6" s="320" t="s">
        <v>12</v>
      </c>
      <c r="B6" s="359" t="s">
        <v>197</v>
      </c>
      <c r="C6" s="357" t="s">
        <v>198</v>
      </c>
      <c r="D6" s="370">
        <v>1</v>
      </c>
      <c r="E6" s="371"/>
      <c r="F6" s="372"/>
      <c r="G6" s="367">
        <f>(E6*F6)+E6</f>
        <v>0</v>
      </c>
      <c r="H6" s="368">
        <f>(D6*E6)</f>
        <v>0</v>
      </c>
      <c r="I6" s="368">
        <f>(H6*F6)+H6</f>
        <v>0</v>
      </c>
      <c r="J6" s="369" t="s">
        <v>141</v>
      </c>
    </row>
    <row r="7" spans="1:10" ht="33" customHeight="1">
      <c r="A7" s="320" t="s">
        <v>13</v>
      </c>
      <c r="B7" s="360" t="s">
        <v>199</v>
      </c>
      <c r="C7" s="355" t="s">
        <v>198</v>
      </c>
      <c r="D7" s="373">
        <v>1</v>
      </c>
      <c r="E7" s="374"/>
      <c r="F7" s="366"/>
      <c r="G7" s="367">
        <f>(E7*F7)+E7</f>
        <v>0</v>
      </c>
      <c r="H7" s="368">
        <f>(D7*E7)</f>
        <v>0</v>
      </c>
      <c r="I7" s="368">
        <f>(H7*F7)+H7</f>
        <v>0</v>
      </c>
      <c r="J7" s="369" t="s">
        <v>200</v>
      </c>
    </row>
    <row r="8" spans="1:10" ht="36" customHeight="1">
      <c r="A8" s="320" t="s">
        <v>18</v>
      </c>
      <c r="B8" s="360" t="s">
        <v>201</v>
      </c>
      <c r="C8" s="355" t="s">
        <v>198</v>
      </c>
      <c r="D8" s="373">
        <v>1</v>
      </c>
      <c r="E8" s="374"/>
      <c r="F8" s="366"/>
      <c r="G8" s="367">
        <f>(E8*F8)+E8</f>
        <v>0</v>
      </c>
      <c r="H8" s="368">
        <f>(D8*E8)</f>
        <v>0</v>
      </c>
      <c r="I8" s="368">
        <f>(H8*F8)+H8</f>
        <v>0</v>
      </c>
      <c r="J8" s="369" t="s">
        <v>200</v>
      </c>
    </row>
    <row r="9" spans="1:10" ht="18" customHeight="1" thickBot="1">
      <c r="A9" s="54"/>
      <c r="B9" s="361" t="s">
        <v>14</v>
      </c>
      <c r="C9" s="361"/>
      <c r="D9" s="375"/>
      <c r="E9" s="376"/>
      <c r="F9" s="377"/>
      <c r="G9" s="376"/>
      <c r="H9" s="435">
        <f>SUM(H5:H8)</f>
        <v>0</v>
      </c>
      <c r="I9" s="436">
        <f>SUM(I5:I8)</f>
        <v>0</v>
      </c>
      <c r="J9" s="378"/>
    </row>
    <row r="10" spans="1:10" ht="18" customHeight="1" thickBot="1">
      <c r="A10" s="164"/>
      <c r="B10" s="362"/>
      <c r="C10" s="362"/>
      <c r="D10" s="379"/>
      <c r="E10" s="380"/>
      <c r="F10" s="381" t="s">
        <v>202</v>
      </c>
      <c r="G10" s="382"/>
      <c r="H10" s="437">
        <f>I9-H9</f>
        <v>0</v>
      </c>
      <c r="I10" s="438"/>
      <c r="J10" s="378"/>
    </row>
    <row r="11" spans="2:9" ht="12.75" customHeight="1">
      <c r="B11" s="363" t="s">
        <v>241</v>
      </c>
      <c r="C11" s="321"/>
      <c r="D11" s="321"/>
      <c r="E11" s="322"/>
      <c r="F11" s="322"/>
      <c r="G11" s="322"/>
      <c r="I11" s="255"/>
    </row>
    <row r="12" spans="3:7" ht="12.75">
      <c r="C12" s="321"/>
      <c r="D12" s="321"/>
      <c r="E12" s="321"/>
      <c r="F12" s="321"/>
      <c r="G12" s="321"/>
    </row>
    <row r="13" spans="2:7" ht="12.75">
      <c r="B13" s="290" t="s">
        <v>245</v>
      </c>
      <c r="C13" s="321"/>
      <c r="D13" s="321"/>
      <c r="E13" s="321"/>
      <c r="F13" s="321"/>
      <c r="G13" s="321"/>
    </row>
    <row r="14" spans="5:7" ht="12.75">
      <c r="E14" s="321"/>
      <c r="F14" s="321"/>
      <c r="G14" s="321"/>
    </row>
  </sheetData>
  <printOptions/>
  <pageMargins left="0.75" right="0.75" top="1" bottom="1" header="0.5" footer="0.5"/>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L18"/>
  <sheetViews>
    <sheetView workbookViewId="0" topLeftCell="A1">
      <selection activeCell="J15" sqref="J15"/>
    </sheetView>
  </sheetViews>
  <sheetFormatPr defaultColWidth="9.00390625" defaultRowHeight="12.75"/>
  <cols>
    <col min="1" max="1" width="4.375" style="0" customWidth="1"/>
    <col min="2" max="2" width="34.875" style="0" customWidth="1"/>
    <col min="4" max="4" width="6.50390625" style="0" customWidth="1"/>
    <col min="5" max="5" width="6.125" style="0" customWidth="1"/>
    <col min="6" max="6" width="7.50390625" style="0" customWidth="1"/>
    <col min="9" max="9" width="14.00390625" style="0" customWidth="1"/>
    <col min="10" max="10" width="12.625" style="0" customWidth="1"/>
  </cols>
  <sheetData>
    <row r="1" spans="1:12" ht="13.5">
      <c r="A1" s="129" t="s">
        <v>217</v>
      </c>
      <c r="B1" s="130"/>
      <c r="C1" s="130"/>
      <c r="D1" s="130"/>
      <c r="E1" s="130"/>
      <c r="F1" s="131"/>
      <c r="G1" s="194" t="s">
        <v>287</v>
      </c>
      <c r="I1" s="187"/>
      <c r="J1" s="187"/>
      <c r="K1" s="187"/>
      <c r="L1" s="187"/>
    </row>
    <row r="2" spans="1:12" ht="13.5">
      <c r="A2" s="129"/>
      <c r="B2" s="130"/>
      <c r="C2" s="130"/>
      <c r="D2" s="130"/>
      <c r="E2" s="130"/>
      <c r="G2" s="188" t="s">
        <v>83</v>
      </c>
      <c r="H2" s="323" t="s">
        <v>203</v>
      </c>
      <c r="I2" s="324" t="s">
        <v>204</v>
      </c>
      <c r="K2" s="130"/>
      <c r="L2" s="130"/>
    </row>
    <row r="3" spans="1:12" ht="13.5">
      <c r="A3" s="129"/>
      <c r="B3" s="130"/>
      <c r="C3" s="130"/>
      <c r="D3" s="130"/>
      <c r="E3" s="130"/>
      <c r="F3" s="130"/>
      <c r="I3" s="132"/>
      <c r="J3" s="196"/>
      <c r="K3" s="130"/>
      <c r="L3" s="130"/>
    </row>
    <row r="4" spans="1:12" ht="30.75">
      <c r="A4" s="133" t="s">
        <v>36</v>
      </c>
      <c r="B4" s="383" t="s">
        <v>69</v>
      </c>
      <c r="C4" s="133" t="s">
        <v>84</v>
      </c>
      <c r="D4" s="133" t="s">
        <v>85</v>
      </c>
      <c r="E4" s="133" t="s">
        <v>4</v>
      </c>
      <c r="F4" s="133" t="s">
        <v>72</v>
      </c>
      <c r="G4" s="133" t="s">
        <v>74</v>
      </c>
      <c r="H4" s="133" t="s">
        <v>73</v>
      </c>
      <c r="I4" s="133" t="s">
        <v>75</v>
      </c>
      <c r="J4" s="133" t="s">
        <v>76</v>
      </c>
      <c r="K4" s="130"/>
      <c r="L4" s="130"/>
    </row>
    <row r="5" spans="1:12" ht="12.75">
      <c r="A5" s="197" t="s">
        <v>10</v>
      </c>
      <c r="B5" s="197" t="s">
        <v>12</v>
      </c>
      <c r="C5" s="197" t="s">
        <v>13</v>
      </c>
      <c r="D5" s="197" t="s">
        <v>18</v>
      </c>
      <c r="E5" s="197" t="s">
        <v>26</v>
      </c>
      <c r="F5" s="197" t="s">
        <v>27</v>
      </c>
      <c r="G5" s="197" t="s">
        <v>43</v>
      </c>
      <c r="H5" s="197" t="s">
        <v>48</v>
      </c>
      <c r="I5" s="197" t="s">
        <v>49</v>
      </c>
      <c r="J5" s="133" t="s">
        <v>50</v>
      </c>
      <c r="K5" s="130"/>
      <c r="L5" s="130"/>
    </row>
    <row r="6" spans="1:12" ht="174.75" customHeight="1">
      <c r="A6" s="197" t="s">
        <v>10</v>
      </c>
      <c r="B6" s="325" t="s">
        <v>205</v>
      </c>
      <c r="C6" s="199"/>
      <c r="D6" s="134" t="s">
        <v>23</v>
      </c>
      <c r="E6" s="200">
        <v>1680</v>
      </c>
      <c r="F6" s="201"/>
      <c r="G6" s="202"/>
      <c r="H6" s="201">
        <f>(F6*G6)+F6</f>
        <v>0</v>
      </c>
      <c r="I6" s="201">
        <f>E6*F6</f>
        <v>0</v>
      </c>
      <c r="J6" s="201">
        <f>(I6*G6)+I6</f>
        <v>0</v>
      </c>
      <c r="K6" s="130"/>
      <c r="L6" s="130"/>
    </row>
    <row r="7" spans="1:12" ht="15" customHeight="1">
      <c r="A7" s="203"/>
      <c r="B7" s="204"/>
      <c r="C7" s="205"/>
      <c r="D7" s="205"/>
      <c r="E7" s="206"/>
      <c r="F7" s="205"/>
      <c r="G7" s="207"/>
      <c r="H7" s="208"/>
      <c r="I7" s="431">
        <f>SUM(I6:I6)</f>
        <v>0</v>
      </c>
      <c r="J7" s="432">
        <f>SUM(J6:J6)</f>
        <v>0</v>
      </c>
      <c r="K7" s="130"/>
      <c r="L7" s="130"/>
    </row>
    <row r="8" spans="1:12" ht="18" customHeight="1">
      <c r="A8" s="146"/>
      <c r="B8" s="209"/>
      <c r="C8" s="146"/>
      <c r="D8" s="146"/>
      <c r="E8" s="146"/>
      <c r="F8" s="146"/>
      <c r="G8" s="210" t="s">
        <v>92</v>
      </c>
      <c r="H8" s="211"/>
      <c r="I8" s="433">
        <f>J7-I7</f>
        <v>0</v>
      </c>
      <c r="J8" s="434"/>
      <c r="K8" s="146"/>
      <c r="L8" s="146"/>
    </row>
    <row r="9" spans="1:12" ht="15.75" customHeight="1">
      <c r="A9" s="130"/>
      <c r="B9" s="327" t="s">
        <v>241</v>
      </c>
      <c r="C9" s="130"/>
      <c r="D9" s="130"/>
      <c r="E9" s="130"/>
      <c r="F9" s="130"/>
      <c r="G9" s="130"/>
      <c r="H9" s="130"/>
      <c r="I9" s="214"/>
      <c r="J9" s="130"/>
      <c r="K9" s="130"/>
      <c r="L9" s="130"/>
    </row>
    <row r="10" spans="1:12" ht="19.5" customHeight="1">
      <c r="A10" s="154"/>
      <c r="C10" s="130"/>
      <c r="D10" s="130"/>
      <c r="E10" s="130"/>
      <c r="F10" s="130"/>
      <c r="G10" s="130"/>
      <c r="H10" s="152"/>
      <c r="I10" s="153"/>
      <c r="J10" s="130"/>
      <c r="K10" s="130"/>
      <c r="L10" s="130"/>
    </row>
    <row r="11" spans="1:12" ht="13.5">
      <c r="A11" s="215"/>
      <c r="B11" s="290" t="s">
        <v>240</v>
      </c>
      <c r="C11" s="130"/>
      <c r="D11" s="130"/>
      <c r="E11" s="130"/>
      <c r="F11" s="130"/>
      <c r="G11" s="130"/>
      <c r="H11" s="130"/>
      <c r="I11" s="130"/>
      <c r="J11" s="130"/>
      <c r="K11" s="130"/>
      <c r="L11" s="130"/>
    </row>
    <row r="12" spans="1:12" ht="12.75">
      <c r="A12" s="130"/>
      <c r="B12" s="130"/>
      <c r="C12" s="130"/>
      <c r="D12" s="130"/>
      <c r="E12" s="157"/>
      <c r="F12" s="130"/>
      <c r="G12" s="130"/>
      <c r="H12" s="130"/>
      <c r="I12" s="130"/>
      <c r="J12" s="130"/>
      <c r="K12" s="130"/>
      <c r="L12" s="130"/>
    </row>
    <row r="15" spans="3:5" ht="12.75">
      <c r="C15" s="155"/>
      <c r="E15" s="216"/>
    </row>
    <row r="16" spans="3:5" ht="15">
      <c r="C16" s="23"/>
      <c r="E16" s="23"/>
    </row>
    <row r="17" spans="5:8" ht="12.75">
      <c r="E17" s="155"/>
      <c r="H17" t="s">
        <v>81</v>
      </c>
    </row>
    <row r="18" ht="12.75">
      <c r="C18" s="155"/>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L20"/>
  <sheetViews>
    <sheetView workbookViewId="0" topLeftCell="A1">
      <selection activeCell="I14" sqref="I14:J15"/>
    </sheetView>
  </sheetViews>
  <sheetFormatPr defaultColWidth="9.00390625" defaultRowHeight="12.75"/>
  <cols>
    <col min="1" max="1" width="4.00390625" style="0" customWidth="1"/>
    <col min="2" max="2" width="48.50390625" style="0" customWidth="1"/>
    <col min="3" max="3" width="8.375" style="0" customWidth="1"/>
    <col min="4" max="4" width="7.50390625" style="0" customWidth="1"/>
    <col min="5" max="5" width="4.50390625" style="0" customWidth="1"/>
    <col min="6" max="6" width="8.50390625" style="0" customWidth="1"/>
    <col min="7" max="7" width="6.625" style="0" customWidth="1"/>
    <col min="9" max="9" width="13.125" style="0" customWidth="1"/>
    <col min="10" max="10" width="14.125" style="0" customWidth="1"/>
  </cols>
  <sheetData>
    <row r="1" spans="1:12" s="163" customFormat="1" ht="33.75" customHeight="1">
      <c r="A1" s="159" t="s">
        <v>218</v>
      </c>
      <c r="B1" s="160"/>
      <c r="C1" s="161"/>
      <c r="D1" s="161"/>
      <c r="E1" s="161"/>
      <c r="F1" s="131"/>
      <c r="G1" s="162"/>
      <c r="H1" s="387" t="s">
        <v>219</v>
      </c>
      <c r="I1" s="162"/>
      <c r="K1" s="162"/>
      <c r="L1" s="162"/>
    </row>
    <row r="2" spans="1:12" ht="28.5" customHeight="1">
      <c r="A2" s="129"/>
      <c r="B2" s="130"/>
      <c r="C2" s="130"/>
      <c r="D2" s="130"/>
      <c r="E2" s="175" t="s">
        <v>83</v>
      </c>
      <c r="F2" s="138" t="s">
        <v>87</v>
      </c>
      <c r="I2" s="132"/>
      <c r="K2" s="130"/>
      <c r="L2" s="130"/>
    </row>
    <row r="3" spans="1:12" ht="36" customHeight="1">
      <c r="A3" s="133" t="s">
        <v>36</v>
      </c>
      <c r="B3" s="133" t="s">
        <v>69</v>
      </c>
      <c r="C3" s="133" t="s">
        <v>84</v>
      </c>
      <c r="D3" s="133" t="s">
        <v>85</v>
      </c>
      <c r="E3" s="133" t="s">
        <v>4</v>
      </c>
      <c r="F3" s="133" t="s">
        <v>72</v>
      </c>
      <c r="G3" s="133" t="s">
        <v>74</v>
      </c>
      <c r="H3" s="133" t="s">
        <v>73</v>
      </c>
      <c r="I3" s="133" t="s">
        <v>75</v>
      </c>
      <c r="J3" s="133" t="s">
        <v>76</v>
      </c>
      <c r="K3" s="130"/>
      <c r="L3" s="130"/>
    </row>
    <row r="4" spans="1:12" ht="66" customHeight="1">
      <c r="A4" s="569" t="s">
        <v>247</v>
      </c>
      <c r="B4" s="570"/>
      <c r="C4" s="570"/>
      <c r="D4" s="570"/>
      <c r="E4" s="570"/>
      <c r="F4" s="570"/>
      <c r="G4" s="570"/>
      <c r="H4" s="570"/>
      <c r="I4" s="570"/>
      <c r="J4" s="571"/>
      <c r="K4" s="130"/>
      <c r="L4" s="130"/>
    </row>
    <row r="5" spans="1:12" ht="12.75" customHeight="1">
      <c r="A5" s="139" t="s">
        <v>10</v>
      </c>
      <c r="B5" s="139" t="s">
        <v>12</v>
      </c>
      <c r="C5" s="139" t="s">
        <v>13</v>
      </c>
      <c r="D5" s="139" t="s">
        <v>18</v>
      </c>
      <c r="E5" s="139" t="s">
        <v>26</v>
      </c>
      <c r="F5" s="139" t="s">
        <v>27</v>
      </c>
      <c r="G5" s="139" t="s">
        <v>43</v>
      </c>
      <c r="H5" s="139" t="s">
        <v>48</v>
      </c>
      <c r="I5" s="139" t="s">
        <v>49</v>
      </c>
      <c r="J5" s="139" t="s">
        <v>50</v>
      </c>
      <c r="K5" s="130"/>
      <c r="L5" s="130"/>
    </row>
    <row r="6" spans="1:12" ht="21.75" customHeight="1">
      <c r="A6" s="386" t="s">
        <v>10</v>
      </c>
      <c r="B6" s="69" t="s">
        <v>88</v>
      </c>
      <c r="C6" s="133"/>
      <c r="D6" s="134" t="s">
        <v>23</v>
      </c>
      <c r="E6" s="136">
        <v>1</v>
      </c>
      <c r="F6" s="140"/>
      <c r="G6" s="141"/>
      <c r="H6" s="137">
        <f aca="true" t="shared" si="0" ref="H6:H11">(F6*G6)+F6</f>
        <v>0</v>
      </c>
      <c r="I6" s="137">
        <f aca="true" t="shared" si="1" ref="I6:I11">F6*E6</f>
        <v>0</v>
      </c>
      <c r="J6" s="137">
        <f aca="true" t="shared" si="2" ref="J6:J11">(I6*G6)+I6</f>
        <v>0</v>
      </c>
      <c r="K6" s="130"/>
      <c r="L6" s="130"/>
    </row>
    <row r="7" spans="1:12" ht="21.75" customHeight="1">
      <c r="A7" s="386" t="s">
        <v>12</v>
      </c>
      <c r="B7" s="69" t="s">
        <v>89</v>
      </c>
      <c r="C7" s="133"/>
      <c r="D7" s="134" t="s">
        <v>23</v>
      </c>
      <c r="E7" s="136">
        <v>1</v>
      </c>
      <c r="F7" s="140"/>
      <c r="G7" s="141"/>
      <c r="H7" s="137">
        <f t="shared" si="0"/>
        <v>0</v>
      </c>
      <c r="I7" s="137">
        <f t="shared" si="1"/>
        <v>0</v>
      </c>
      <c r="J7" s="137">
        <f t="shared" si="2"/>
        <v>0</v>
      </c>
      <c r="K7" s="130"/>
      <c r="L7" s="130"/>
    </row>
    <row r="8" spans="1:12" ht="18.75" customHeight="1">
      <c r="A8" s="386" t="s">
        <v>13</v>
      </c>
      <c r="B8" s="69" t="s">
        <v>90</v>
      </c>
      <c r="C8" s="133"/>
      <c r="D8" s="134" t="s">
        <v>23</v>
      </c>
      <c r="E8" s="136">
        <v>1</v>
      </c>
      <c r="F8" s="140"/>
      <c r="G8" s="141"/>
      <c r="H8" s="137">
        <f t="shared" si="0"/>
        <v>0</v>
      </c>
      <c r="I8" s="137">
        <f t="shared" si="1"/>
        <v>0</v>
      </c>
      <c r="J8" s="137">
        <f t="shared" si="2"/>
        <v>0</v>
      </c>
      <c r="K8" s="130"/>
      <c r="L8" s="130"/>
    </row>
    <row r="9" spans="1:12" ht="20.25" customHeight="1">
      <c r="A9" s="386" t="s">
        <v>18</v>
      </c>
      <c r="B9" s="69" t="s">
        <v>91</v>
      </c>
      <c r="C9" s="133"/>
      <c r="D9" s="134" t="s">
        <v>23</v>
      </c>
      <c r="E9" s="136">
        <v>1</v>
      </c>
      <c r="F9" s="140"/>
      <c r="G9" s="141"/>
      <c r="H9" s="137">
        <f t="shared" si="0"/>
        <v>0</v>
      </c>
      <c r="I9" s="137">
        <f t="shared" si="1"/>
        <v>0</v>
      </c>
      <c r="J9" s="137">
        <f t="shared" si="2"/>
        <v>0</v>
      </c>
      <c r="K9" s="130"/>
      <c r="L9" s="130"/>
    </row>
    <row r="10" spans="1:12" ht="24.75" customHeight="1">
      <c r="A10" s="386" t="s">
        <v>26</v>
      </c>
      <c r="B10" s="69" t="s">
        <v>95</v>
      </c>
      <c r="C10" s="133"/>
      <c r="D10" s="134" t="s">
        <v>23</v>
      </c>
      <c r="E10" s="136">
        <v>1</v>
      </c>
      <c r="F10" s="140"/>
      <c r="G10" s="141"/>
      <c r="H10" s="137">
        <f t="shared" si="0"/>
        <v>0</v>
      </c>
      <c r="I10" s="137">
        <f t="shared" si="1"/>
        <v>0</v>
      </c>
      <c r="J10" s="137">
        <f t="shared" si="2"/>
        <v>0</v>
      </c>
      <c r="K10" s="130"/>
      <c r="L10" s="130"/>
    </row>
    <row r="11" spans="1:12" ht="22.5" customHeight="1">
      <c r="A11" s="386" t="s">
        <v>27</v>
      </c>
      <c r="B11" s="69" t="s">
        <v>96</v>
      </c>
      <c r="C11" s="133"/>
      <c r="D11" s="134" t="s">
        <v>23</v>
      </c>
      <c r="E11" s="136">
        <v>1</v>
      </c>
      <c r="F11" s="140"/>
      <c r="G11" s="141"/>
      <c r="H11" s="137">
        <f t="shared" si="0"/>
        <v>0</v>
      </c>
      <c r="I11" s="137">
        <f t="shared" si="1"/>
        <v>0</v>
      </c>
      <c r="J11" s="137">
        <f t="shared" si="2"/>
        <v>0</v>
      </c>
      <c r="K11" s="130"/>
      <c r="L11" s="130"/>
    </row>
    <row r="12" spans="1:12" ht="21.75" customHeight="1">
      <c r="A12" s="386" t="s">
        <v>43</v>
      </c>
      <c r="B12" s="69" t="s">
        <v>97</v>
      </c>
      <c r="C12" s="135"/>
      <c r="D12" s="134" t="s">
        <v>23</v>
      </c>
      <c r="E12" s="136">
        <v>1</v>
      </c>
      <c r="F12" s="140"/>
      <c r="G12" s="141"/>
      <c r="H12" s="137">
        <f>(F12*G12)+F12</f>
        <v>0</v>
      </c>
      <c r="I12" s="137">
        <f>F12*E12</f>
        <v>0</v>
      </c>
      <c r="J12" s="137">
        <f>(I12*G12)+I12</f>
        <v>0</v>
      </c>
      <c r="K12" s="130"/>
      <c r="L12" s="130"/>
    </row>
    <row r="13" spans="1:12" ht="18.75" customHeight="1">
      <c r="A13" s="386" t="s">
        <v>48</v>
      </c>
      <c r="B13" s="69" t="s">
        <v>98</v>
      </c>
      <c r="C13" s="135"/>
      <c r="D13" s="134" t="s">
        <v>23</v>
      </c>
      <c r="E13" s="136">
        <v>1</v>
      </c>
      <c r="F13" s="140"/>
      <c r="G13" s="141"/>
      <c r="H13" s="137">
        <f>(F13*G13)+F13</f>
        <v>0</v>
      </c>
      <c r="I13" s="137">
        <f>F13*E13</f>
        <v>0</v>
      </c>
      <c r="J13" s="137">
        <f>(I13*G13)+I13</f>
        <v>0</v>
      </c>
      <c r="K13" s="130"/>
      <c r="L13" s="130"/>
    </row>
    <row r="14" spans="1:12" ht="22.5" customHeight="1">
      <c r="A14" s="142"/>
      <c r="B14" s="143"/>
      <c r="C14" s="144"/>
      <c r="D14" s="144"/>
      <c r="E14" s="145"/>
      <c r="F14" s="145"/>
      <c r="G14" s="145"/>
      <c r="H14" s="158" t="s">
        <v>86</v>
      </c>
      <c r="I14" s="428">
        <f>SUM(I6:I13)</f>
        <v>0</v>
      </c>
      <c r="J14" s="429">
        <f>SUM(J6:J13)</f>
        <v>0</v>
      </c>
      <c r="K14" s="146"/>
      <c r="L14" s="146"/>
    </row>
    <row r="15" spans="1:12" ht="18" customHeight="1">
      <c r="A15" s="146"/>
      <c r="B15" s="146"/>
      <c r="C15" s="146"/>
      <c r="D15" s="146"/>
      <c r="E15" s="147"/>
      <c r="F15" s="147"/>
      <c r="G15" s="148" t="s">
        <v>92</v>
      </c>
      <c r="H15" s="149"/>
      <c r="I15" s="430">
        <f>J14-I14</f>
        <v>0</v>
      </c>
      <c r="J15" s="427"/>
      <c r="K15" s="130"/>
      <c r="L15" s="130"/>
    </row>
    <row r="16" spans="1:12" ht="23.25" customHeight="1">
      <c r="A16" s="150"/>
      <c r="B16" s="391" t="s">
        <v>251</v>
      </c>
      <c r="C16" s="151"/>
      <c r="D16" s="151"/>
      <c r="E16" s="151"/>
      <c r="F16" s="151"/>
      <c r="G16" s="151"/>
      <c r="H16" s="151"/>
      <c r="I16" s="151"/>
      <c r="J16" s="151"/>
      <c r="K16" s="130"/>
      <c r="L16" s="130"/>
    </row>
    <row r="17" spans="2:12" ht="12.75">
      <c r="B17" s="290" t="s">
        <v>230</v>
      </c>
      <c r="C17" s="130"/>
      <c r="D17" s="130"/>
      <c r="E17" s="130"/>
      <c r="F17" s="130"/>
      <c r="G17" s="130"/>
      <c r="H17" s="152"/>
      <c r="I17" s="153"/>
      <c r="J17" s="130"/>
      <c r="K17" s="130"/>
      <c r="L17" s="130"/>
    </row>
    <row r="18" spans="1:12" ht="13.5">
      <c r="A18" s="154"/>
      <c r="C18" s="130"/>
      <c r="D18" s="130"/>
      <c r="E18" s="130"/>
      <c r="F18" s="130"/>
      <c r="G18" s="155" t="s">
        <v>93</v>
      </c>
      <c r="J18" s="130"/>
      <c r="K18" s="130"/>
      <c r="L18" s="130"/>
    </row>
    <row r="19" spans="1:10" ht="12.75">
      <c r="A19" s="130"/>
      <c r="B19" s="170"/>
      <c r="C19" s="130"/>
      <c r="D19" s="130"/>
      <c r="E19" s="130"/>
      <c r="F19" s="130"/>
      <c r="G19" s="156" t="s">
        <v>94</v>
      </c>
      <c r="J19" s="130"/>
    </row>
    <row r="20" spans="1:10" ht="12.75">
      <c r="A20" s="130"/>
      <c r="B20" s="130"/>
      <c r="C20" s="130"/>
      <c r="D20" s="130"/>
      <c r="E20" s="157"/>
      <c r="F20" s="130"/>
      <c r="G20" s="130"/>
      <c r="H20" s="130"/>
      <c r="I20" s="130"/>
      <c r="J20" s="130"/>
    </row>
  </sheetData>
  <mergeCells count="1">
    <mergeCell ref="A4:J4"/>
  </mergeCells>
  <printOptions/>
  <pageMargins left="0.75" right="0.75" top="1" bottom="1" header="0.5" footer="0.5"/>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L16"/>
  <sheetViews>
    <sheetView workbookViewId="0" topLeftCell="A1">
      <selection activeCell="F16" sqref="F16"/>
    </sheetView>
  </sheetViews>
  <sheetFormatPr defaultColWidth="9.00390625" defaultRowHeight="12.75"/>
  <cols>
    <col min="1" max="1" width="4.00390625" style="0" customWidth="1"/>
    <col min="2" max="2" width="48.50390625" style="0" customWidth="1"/>
    <col min="3" max="3" width="10.375" style="0" customWidth="1"/>
    <col min="4" max="4" width="7.50390625" style="0" customWidth="1"/>
    <col min="5" max="5" width="4.50390625" style="0" customWidth="1"/>
    <col min="6" max="6" width="11.00390625" style="0" customWidth="1"/>
    <col min="7" max="7" width="6.625" style="0" customWidth="1"/>
    <col min="9" max="9" width="10.50390625" style="0" customWidth="1"/>
    <col min="10" max="10" width="10.375" style="0" customWidth="1"/>
  </cols>
  <sheetData>
    <row r="1" spans="1:12" ht="25.5" customHeight="1">
      <c r="A1" s="185" t="s">
        <v>221</v>
      </c>
      <c r="B1" s="186"/>
      <c r="C1" s="130"/>
      <c r="D1" s="130"/>
      <c r="E1" s="130"/>
      <c r="F1" s="131"/>
      <c r="G1" s="187"/>
      <c r="H1" s="390" t="s">
        <v>222</v>
      </c>
      <c r="I1" s="187"/>
      <c r="K1" s="187"/>
      <c r="L1" s="187"/>
    </row>
    <row r="2" spans="1:12" ht="12" customHeight="1">
      <c r="A2" s="129"/>
      <c r="B2" s="130"/>
      <c r="C2" s="130"/>
      <c r="D2" s="130"/>
      <c r="E2" s="188" t="s">
        <v>83</v>
      </c>
      <c r="F2" s="138" t="s">
        <v>87</v>
      </c>
      <c r="I2" s="132"/>
      <c r="K2" s="130"/>
      <c r="L2" s="130"/>
    </row>
    <row r="3" spans="1:12" ht="57">
      <c r="A3" s="133" t="s">
        <v>36</v>
      </c>
      <c r="B3" s="386" t="s">
        <v>69</v>
      </c>
      <c r="C3" s="386" t="s">
        <v>84</v>
      </c>
      <c r="D3" s="386" t="s">
        <v>85</v>
      </c>
      <c r="E3" s="386" t="s">
        <v>4</v>
      </c>
      <c r="F3" s="386" t="s">
        <v>72</v>
      </c>
      <c r="G3" s="386" t="s">
        <v>74</v>
      </c>
      <c r="H3" s="386" t="s">
        <v>73</v>
      </c>
      <c r="I3" s="386" t="s">
        <v>75</v>
      </c>
      <c r="J3" s="386" t="s">
        <v>76</v>
      </c>
      <c r="K3" s="130"/>
      <c r="L3" s="130"/>
    </row>
    <row r="4" spans="1:12" ht="54.75" customHeight="1">
      <c r="A4" s="189" t="s">
        <v>10</v>
      </c>
      <c r="B4" s="190" t="s">
        <v>227</v>
      </c>
      <c r="C4" s="135"/>
      <c r="D4" s="134" t="s">
        <v>23</v>
      </c>
      <c r="E4" s="134">
        <v>1</v>
      </c>
      <c r="F4" s="389"/>
      <c r="G4" s="202"/>
      <c r="H4" s="201">
        <f>(F4*G4)+F4</f>
        <v>0</v>
      </c>
      <c r="I4" s="201">
        <f>F4*E4</f>
        <v>0</v>
      </c>
      <c r="J4" s="201">
        <f>(I4*G4)+I4</f>
        <v>0</v>
      </c>
      <c r="K4" s="130"/>
      <c r="L4" s="130"/>
    </row>
    <row r="5" spans="1:12" ht="48" customHeight="1">
      <c r="A5" s="189" t="s">
        <v>12</v>
      </c>
      <c r="B5" s="191" t="s">
        <v>226</v>
      </c>
      <c r="C5" s="135"/>
      <c r="D5" s="134" t="s">
        <v>126</v>
      </c>
      <c r="E5" s="134">
        <v>2</v>
      </c>
      <c r="F5" s="389"/>
      <c r="G5" s="202"/>
      <c r="H5" s="201">
        <f>(F5*G5)+F5</f>
        <v>0</v>
      </c>
      <c r="I5" s="201">
        <f>F5*E5</f>
        <v>0</v>
      </c>
      <c r="J5" s="201">
        <f>(I5*G5)+I5</f>
        <v>0</v>
      </c>
      <c r="K5" s="130"/>
      <c r="L5" s="130"/>
    </row>
    <row r="6" spans="1:12" ht="29.25" customHeight="1">
      <c r="A6" s="189"/>
      <c r="B6" s="191"/>
      <c r="C6" s="135"/>
      <c r="D6" s="134"/>
      <c r="E6" s="136"/>
      <c r="F6" s="140"/>
      <c r="G6" s="141"/>
      <c r="H6" s="137"/>
      <c r="I6" s="192"/>
      <c r="J6" s="137"/>
      <c r="K6" s="130"/>
      <c r="L6" s="130"/>
    </row>
    <row r="7" spans="1:12" ht="22.5" customHeight="1">
      <c r="A7" s="142"/>
      <c r="B7" s="193"/>
      <c r="C7" s="144"/>
      <c r="D7" s="144"/>
      <c r="E7" s="145"/>
      <c r="F7" s="145"/>
      <c r="G7" s="145"/>
      <c r="H7" s="388" t="s">
        <v>86</v>
      </c>
      <c r="I7" s="418">
        <f>SUM(I4:I5)</f>
        <v>0</v>
      </c>
      <c r="J7" s="419">
        <f>SUM(J4:J5)</f>
        <v>0</v>
      </c>
      <c r="K7" s="146"/>
      <c r="L7" s="146"/>
    </row>
    <row r="8" spans="1:12" ht="18" customHeight="1">
      <c r="A8" s="146"/>
      <c r="B8" s="326"/>
      <c r="C8" s="146"/>
      <c r="D8" s="146"/>
      <c r="E8" s="147"/>
      <c r="F8" s="147"/>
      <c r="G8" s="148" t="s">
        <v>92</v>
      </c>
      <c r="H8" s="149"/>
      <c r="I8" s="426">
        <f>J7-I7</f>
        <v>0</v>
      </c>
      <c r="J8" s="427"/>
      <c r="K8" s="130"/>
      <c r="L8" s="130"/>
    </row>
    <row r="9" spans="1:12" ht="23.25" customHeight="1">
      <c r="A9" s="150"/>
      <c r="B9" s="151"/>
      <c r="C9" s="151"/>
      <c r="D9" s="151"/>
      <c r="E9" s="151"/>
      <c r="F9" s="151"/>
      <c r="G9" s="151"/>
      <c r="H9" s="151"/>
      <c r="I9" s="151"/>
      <c r="J9" s="151"/>
      <c r="K9" s="130"/>
      <c r="L9" s="130"/>
    </row>
    <row r="10" spans="3:12" ht="12.75">
      <c r="C10" s="130"/>
      <c r="D10" s="130"/>
      <c r="E10" s="130"/>
      <c r="F10" s="130"/>
      <c r="G10" s="130"/>
      <c r="H10" s="152"/>
      <c r="I10" s="153"/>
      <c r="J10" s="130"/>
      <c r="K10" s="130"/>
      <c r="L10" s="130"/>
    </row>
    <row r="11" spans="1:12" ht="13.5">
      <c r="A11" s="154"/>
      <c r="C11" s="130"/>
      <c r="D11" s="130"/>
      <c r="E11" s="130"/>
      <c r="F11" s="130"/>
      <c r="G11" s="155" t="s">
        <v>93</v>
      </c>
      <c r="J11" s="130"/>
      <c r="K11" s="130"/>
      <c r="L11" s="130"/>
    </row>
    <row r="12" spans="1:10" ht="12.75">
      <c r="A12" s="130"/>
      <c r="B12" s="130"/>
      <c r="C12" s="130"/>
      <c r="D12" s="130"/>
      <c r="E12" s="130"/>
      <c r="F12" s="130"/>
      <c r="G12" s="156" t="s">
        <v>94</v>
      </c>
      <c r="J12" s="130"/>
    </row>
    <row r="13" spans="1:10" ht="12.75">
      <c r="A13" s="130"/>
      <c r="B13" s="218" t="s">
        <v>228</v>
      </c>
      <c r="C13" s="130"/>
      <c r="D13" s="130"/>
      <c r="E13" s="157"/>
      <c r="F13" s="130"/>
      <c r="G13" s="130"/>
      <c r="H13" s="130"/>
      <c r="I13" s="130"/>
      <c r="J13" s="130"/>
    </row>
    <row r="14" ht="12.75">
      <c r="B14" s="290" t="s">
        <v>232</v>
      </c>
    </row>
    <row r="15" ht="12.75">
      <c r="B15" s="330"/>
    </row>
    <row r="16" ht="12.75">
      <c r="E16" t="s">
        <v>81</v>
      </c>
    </row>
  </sheetData>
  <printOptions/>
  <pageMargins left="0.75"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L18"/>
  <sheetViews>
    <sheetView workbookViewId="0" topLeftCell="A1">
      <selection activeCell="C21" sqref="C21"/>
    </sheetView>
  </sheetViews>
  <sheetFormatPr defaultColWidth="9.00390625" defaultRowHeight="12.75"/>
  <cols>
    <col min="1" max="1" width="4.375" style="0" customWidth="1"/>
    <col min="2" max="2" width="34.875" style="0" customWidth="1"/>
    <col min="4" max="4" width="6.50390625" style="0" customWidth="1"/>
    <col min="5" max="5" width="6.125" style="0" customWidth="1"/>
    <col min="6" max="6" width="7.50390625" style="0" customWidth="1"/>
    <col min="9" max="10" width="10.375" style="0" bestFit="1" customWidth="1"/>
  </cols>
  <sheetData>
    <row r="1" spans="1:12" ht="13.5">
      <c r="A1" s="129" t="s">
        <v>223</v>
      </c>
      <c r="B1" s="130"/>
      <c r="C1" s="130"/>
      <c r="D1" s="130"/>
      <c r="E1" s="130"/>
      <c r="F1" s="131"/>
      <c r="G1" s="194" t="s">
        <v>224</v>
      </c>
      <c r="I1" s="187"/>
      <c r="J1" s="187"/>
      <c r="K1" s="187"/>
      <c r="L1" s="187"/>
    </row>
    <row r="2" spans="1:12" ht="13.5">
      <c r="A2" s="129"/>
      <c r="B2" s="130"/>
      <c r="C2" s="130"/>
      <c r="D2" s="130"/>
      <c r="E2" s="130"/>
      <c r="G2" s="188" t="s">
        <v>83</v>
      </c>
      <c r="H2" s="195" t="s">
        <v>127</v>
      </c>
      <c r="J2" s="329"/>
      <c r="K2" s="130"/>
      <c r="L2" s="130"/>
    </row>
    <row r="3" spans="1:12" ht="13.5">
      <c r="A3" s="129"/>
      <c r="B3" s="130"/>
      <c r="C3" s="130"/>
      <c r="D3" s="130"/>
      <c r="E3" s="130"/>
      <c r="F3" s="130"/>
      <c r="I3" s="132"/>
      <c r="J3" s="196"/>
      <c r="K3" s="130"/>
      <c r="L3" s="130"/>
    </row>
    <row r="4" spans="1:12" ht="30.75">
      <c r="A4" s="133" t="s">
        <v>36</v>
      </c>
      <c r="B4" s="133" t="s">
        <v>128</v>
      </c>
      <c r="C4" s="133" t="s">
        <v>84</v>
      </c>
      <c r="D4" s="133" t="s">
        <v>85</v>
      </c>
      <c r="E4" s="133" t="s">
        <v>4</v>
      </c>
      <c r="F4" s="133" t="s">
        <v>72</v>
      </c>
      <c r="G4" s="133" t="s">
        <v>74</v>
      </c>
      <c r="H4" s="133" t="s">
        <v>73</v>
      </c>
      <c r="I4" s="133" t="s">
        <v>75</v>
      </c>
      <c r="J4" s="133" t="s">
        <v>76</v>
      </c>
      <c r="K4" s="130"/>
      <c r="L4" s="130"/>
    </row>
    <row r="5" spans="1:12" ht="12.75">
      <c r="A5" s="197" t="s">
        <v>10</v>
      </c>
      <c r="B5" s="197" t="s">
        <v>12</v>
      </c>
      <c r="C5" s="197" t="s">
        <v>13</v>
      </c>
      <c r="D5" s="197" t="s">
        <v>18</v>
      </c>
      <c r="E5" s="197" t="s">
        <v>26</v>
      </c>
      <c r="F5" s="197" t="s">
        <v>27</v>
      </c>
      <c r="G5" s="197" t="s">
        <v>43</v>
      </c>
      <c r="H5" s="197" t="s">
        <v>48</v>
      </c>
      <c r="I5" s="197" t="s">
        <v>49</v>
      </c>
      <c r="J5" s="133" t="s">
        <v>50</v>
      </c>
      <c r="K5" s="130"/>
      <c r="L5" s="130"/>
    </row>
    <row r="6" spans="1:12" ht="126.75" customHeight="1">
      <c r="A6" s="197" t="s">
        <v>10</v>
      </c>
      <c r="B6" s="198" t="s">
        <v>231</v>
      </c>
      <c r="C6" s="199"/>
      <c r="D6" s="134" t="s">
        <v>23</v>
      </c>
      <c r="E6" s="200">
        <v>4</v>
      </c>
      <c r="F6" s="201"/>
      <c r="G6" s="202"/>
      <c r="H6" s="201">
        <f>(F6*G6)+F6</f>
        <v>0</v>
      </c>
      <c r="I6" s="201">
        <f>E6*F6</f>
        <v>0</v>
      </c>
      <c r="J6" s="201">
        <f>(I6*G6)+I6</f>
        <v>0</v>
      </c>
      <c r="K6" s="130"/>
      <c r="L6" s="130"/>
    </row>
    <row r="7" spans="1:12" ht="15" customHeight="1">
      <c r="A7" s="203"/>
      <c r="B7" s="204"/>
      <c r="C7" s="205"/>
      <c r="D7" s="205"/>
      <c r="E7" s="206"/>
      <c r="F7" s="205"/>
      <c r="G7" s="207"/>
      <c r="H7" s="208"/>
      <c r="I7" s="418">
        <f>SUM(I6:I6)</f>
        <v>0</v>
      </c>
      <c r="J7" s="419">
        <f>SUM(J6:J6)</f>
        <v>0</v>
      </c>
      <c r="K7" s="130"/>
      <c r="L7" s="130"/>
    </row>
    <row r="8" spans="1:12" ht="18" customHeight="1">
      <c r="A8" s="146"/>
      <c r="B8" s="209"/>
      <c r="C8" s="146"/>
      <c r="D8" s="146"/>
      <c r="E8" s="146"/>
      <c r="F8" s="146"/>
      <c r="G8" s="210" t="s">
        <v>92</v>
      </c>
      <c r="H8" s="211"/>
      <c r="I8" s="212">
        <f>J7-I7</f>
        <v>0</v>
      </c>
      <c r="J8" s="146"/>
      <c r="K8" s="146"/>
      <c r="L8" s="146"/>
    </row>
    <row r="9" spans="1:12" ht="8.25" customHeight="1">
      <c r="A9" s="130"/>
      <c r="B9" s="213"/>
      <c r="C9" s="130"/>
      <c r="D9" s="130"/>
      <c r="E9" s="130"/>
      <c r="F9" s="130"/>
      <c r="G9" s="130"/>
      <c r="H9" s="130"/>
      <c r="I9" s="214"/>
      <c r="J9" s="130"/>
      <c r="K9" s="130"/>
      <c r="L9" s="130"/>
    </row>
    <row r="10" spans="1:12" ht="19.5" customHeight="1">
      <c r="A10" s="154"/>
      <c r="C10" s="130"/>
      <c r="D10" s="130"/>
      <c r="E10" s="130"/>
      <c r="F10" s="130"/>
      <c r="G10" s="130"/>
      <c r="H10" s="152"/>
      <c r="I10" s="153"/>
      <c r="J10" s="130"/>
      <c r="K10" s="130"/>
      <c r="L10" s="130"/>
    </row>
    <row r="11" spans="2:12" ht="12.75">
      <c r="B11" s="218" t="s">
        <v>229</v>
      </c>
      <c r="C11" s="130"/>
      <c r="D11" s="130"/>
      <c r="E11" s="130"/>
      <c r="F11" s="130"/>
      <c r="G11" s="130"/>
      <c r="H11" s="130"/>
      <c r="I11" s="130"/>
      <c r="J11" s="130"/>
      <c r="K11" s="130"/>
      <c r="L11" s="130"/>
    </row>
    <row r="12" spans="1:12" ht="12.75">
      <c r="A12" s="130"/>
      <c r="C12" s="130"/>
      <c r="D12" s="130"/>
      <c r="E12" s="157"/>
      <c r="F12" s="130"/>
      <c r="G12" s="130"/>
      <c r="H12" s="130"/>
      <c r="I12" s="130"/>
      <c r="J12" s="130"/>
      <c r="K12" s="130"/>
      <c r="L12" s="130"/>
    </row>
    <row r="13" ht="12.75">
      <c r="B13" s="290" t="s">
        <v>230</v>
      </c>
    </row>
    <row r="15" spans="3:5" ht="12.75">
      <c r="C15" s="155"/>
      <c r="E15" s="216"/>
    </row>
    <row r="16" spans="3:5" ht="15">
      <c r="C16" s="23"/>
      <c r="E16" s="23"/>
    </row>
    <row r="17" spans="5:8" ht="12.75">
      <c r="E17" s="155"/>
      <c r="H17" t="s">
        <v>81</v>
      </c>
    </row>
    <row r="18" ht="12.75">
      <c r="C18" s="155"/>
    </row>
  </sheetData>
  <printOptions/>
  <pageMargins left="0.75" right="0.75" top="1" bottom="1"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K18"/>
  <sheetViews>
    <sheetView workbookViewId="0" topLeftCell="A1">
      <selection activeCell="F16" sqref="F16"/>
    </sheetView>
  </sheetViews>
  <sheetFormatPr defaultColWidth="9.00390625" defaultRowHeight="12.75"/>
  <cols>
    <col min="1" max="1" width="4.625" style="394" customWidth="1"/>
    <col min="2" max="2" width="39.50390625" style="394" customWidth="1"/>
    <col min="3" max="3" width="13.375" style="394" customWidth="1"/>
    <col min="4" max="4" width="7.375" style="394" customWidth="1"/>
    <col min="5" max="5" width="6.125" style="394" customWidth="1"/>
    <col min="6" max="6" width="10.375" style="394" customWidth="1"/>
    <col min="7" max="7" width="7.50390625" style="394" customWidth="1"/>
    <col min="8" max="8" width="10.50390625" style="394" customWidth="1"/>
    <col min="9" max="9" width="10.375" style="394" customWidth="1"/>
    <col min="10" max="10" width="11.00390625" style="394" customWidth="1"/>
    <col min="11" max="16384" width="9.125" style="394" customWidth="1"/>
  </cols>
  <sheetData>
    <row r="1" spans="1:10" ht="12.75">
      <c r="A1" s="218" t="s">
        <v>264</v>
      </c>
      <c r="B1" s="392"/>
      <c r="C1" s="392"/>
      <c r="D1" s="392"/>
      <c r="E1" s="392"/>
      <c r="F1" s="393"/>
      <c r="G1" s="194" t="s">
        <v>278</v>
      </c>
      <c r="I1" s="395"/>
      <c r="J1" s="395"/>
    </row>
    <row r="2" spans="1:9" ht="12.75">
      <c r="A2" s="218"/>
      <c r="B2" s="392"/>
      <c r="C2" s="392"/>
      <c r="D2" s="392"/>
      <c r="E2" s="392"/>
      <c r="F2" s="420" t="s">
        <v>83</v>
      </c>
      <c r="G2" s="421" t="s">
        <v>263</v>
      </c>
      <c r="H2" s="422"/>
      <c r="I2" s="423"/>
    </row>
    <row r="3" spans="1:10" ht="12.75">
      <c r="A3" s="218"/>
      <c r="B3" s="392"/>
      <c r="C3" s="392"/>
      <c r="D3" s="392"/>
      <c r="E3" s="392"/>
      <c r="F3" s="392"/>
      <c r="G3" s="422"/>
      <c r="H3" s="422"/>
      <c r="I3" s="424"/>
      <c r="J3" s="425"/>
    </row>
    <row r="4" spans="1:10" ht="66">
      <c r="A4" s="396" t="s">
        <v>36</v>
      </c>
      <c r="B4" s="396" t="s">
        <v>128</v>
      </c>
      <c r="C4" s="396" t="s">
        <v>84</v>
      </c>
      <c r="D4" s="396" t="s">
        <v>85</v>
      </c>
      <c r="E4" s="396" t="s">
        <v>4</v>
      </c>
      <c r="F4" s="396" t="s">
        <v>72</v>
      </c>
      <c r="G4" s="396" t="s">
        <v>74</v>
      </c>
      <c r="H4" s="396" t="s">
        <v>73</v>
      </c>
      <c r="I4" s="396" t="s">
        <v>75</v>
      </c>
      <c r="J4" s="396" t="s">
        <v>76</v>
      </c>
    </row>
    <row r="5" spans="1:10" ht="12.75">
      <c r="A5" s="397" t="s">
        <v>10</v>
      </c>
      <c r="B5" s="397" t="s">
        <v>12</v>
      </c>
      <c r="C5" s="397" t="s">
        <v>13</v>
      </c>
      <c r="D5" s="397" t="s">
        <v>18</v>
      </c>
      <c r="E5" s="397" t="s">
        <v>26</v>
      </c>
      <c r="F5" s="397" t="s">
        <v>27</v>
      </c>
      <c r="G5" s="397" t="s">
        <v>43</v>
      </c>
      <c r="H5" s="397" t="s">
        <v>48</v>
      </c>
      <c r="I5" s="397" t="s">
        <v>49</v>
      </c>
      <c r="J5" s="396" t="s">
        <v>50</v>
      </c>
    </row>
    <row r="6" spans="1:10" ht="205.5" customHeight="1">
      <c r="A6" s="397" t="s">
        <v>10</v>
      </c>
      <c r="B6" s="398" t="s">
        <v>279</v>
      </c>
      <c r="C6" s="399"/>
      <c r="D6" s="400" t="s">
        <v>126</v>
      </c>
      <c r="E6" s="504">
        <v>1</v>
      </c>
      <c r="F6" s="401"/>
      <c r="G6" s="402"/>
      <c r="H6" s="401">
        <f>(F6*G6)+F6</f>
        <v>0</v>
      </c>
      <c r="I6" s="401">
        <f>E6*F6</f>
        <v>0</v>
      </c>
      <c r="J6" s="401">
        <f>(I6*G6)+I6</f>
        <v>0</v>
      </c>
    </row>
    <row r="7" spans="1:10" ht="12.75">
      <c r="A7" s="403"/>
      <c r="B7" s="404"/>
      <c r="C7" s="403"/>
      <c r="D7" s="403"/>
      <c r="E7" s="405"/>
      <c r="F7" s="403"/>
      <c r="G7" s="406"/>
      <c r="H7" s="208"/>
      <c r="I7" s="418">
        <f>SUM(I6:I6)</f>
        <v>0</v>
      </c>
      <c r="J7" s="419">
        <f>SUM(J6:J6)</f>
        <v>0</v>
      </c>
    </row>
    <row r="8" spans="1:10" ht="12.75">
      <c r="A8" s="407"/>
      <c r="B8" s="408"/>
      <c r="C8" s="407"/>
      <c r="D8" s="407"/>
      <c r="E8" s="407"/>
      <c r="F8" s="407"/>
      <c r="G8" s="409" t="s">
        <v>92</v>
      </c>
      <c r="H8" s="410"/>
      <c r="I8" s="411">
        <f>J7-I7</f>
        <v>0</v>
      </c>
      <c r="J8" s="407"/>
    </row>
    <row r="9" spans="1:10" ht="12.75">
      <c r="A9" s="392"/>
      <c r="B9" s="412"/>
      <c r="C9" s="392"/>
      <c r="D9" s="392"/>
      <c r="E9" s="392"/>
      <c r="F9" s="392"/>
      <c r="G9" s="392"/>
      <c r="H9" s="392"/>
      <c r="I9" s="413"/>
      <c r="J9" s="392"/>
    </row>
    <row r="10" spans="1:11" ht="46.5" customHeight="1">
      <c r="A10" s="414"/>
      <c r="B10" s="572" t="s">
        <v>265</v>
      </c>
      <c r="C10" s="572"/>
      <c r="D10" s="572"/>
      <c r="E10" s="572"/>
      <c r="F10" s="572"/>
      <c r="G10" s="572"/>
      <c r="H10" s="572"/>
      <c r="I10" s="572"/>
      <c r="J10" s="572"/>
      <c r="K10" s="415"/>
    </row>
    <row r="11" spans="1:10" ht="12.75">
      <c r="A11" s="392"/>
      <c r="B11" s="290" t="s">
        <v>258</v>
      </c>
      <c r="C11" s="392"/>
      <c r="D11" s="392"/>
      <c r="E11" s="416"/>
      <c r="F11" s="392"/>
      <c r="G11" s="392"/>
      <c r="H11" s="392"/>
      <c r="I11" s="392"/>
      <c r="J11" s="392"/>
    </row>
    <row r="12" spans="1:10" ht="12.75">
      <c r="A12" s="392"/>
      <c r="B12" s="218" t="s">
        <v>229</v>
      </c>
      <c r="C12" s="392"/>
      <c r="D12" s="392"/>
      <c r="E12" s="416"/>
      <c r="F12" s="392"/>
      <c r="G12" s="392"/>
      <c r="H12" s="392"/>
      <c r="I12" s="392"/>
      <c r="J12" s="392"/>
    </row>
    <row r="13" ht="12.75">
      <c r="B13" s="290" t="s">
        <v>262</v>
      </c>
    </row>
    <row r="14" ht="12.75">
      <c r="B14" s="290" t="s">
        <v>261</v>
      </c>
    </row>
    <row r="15" spans="2:9" ht="12.75">
      <c r="B15" s="290" t="s">
        <v>259</v>
      </c>
      <c r="C15" s="394" t="s">
        <v>81</v>
      </c>
      <c r="G15" s="417"/>
      <c r="I15" s="216"/>
    </row>
    <row r="16" spans="2:9" ht="12.75">
      <c r="B16" s="290" t="s">
        <v>260</v>
      </c>
      <c r="G16" s="290"/>
      <c r="I16" s="290"/>
    </row>
    <row r="17" ht="12.75">
      <c r="I17" s="417"/>
    </row>
    <row r="18" ht="12.75">
      <c r="G18" s="417"/>
    </row>
  </sheetData>
  <mergeCells count="1">
    <mergeCell ref="B10:J10"/>
  </mergeCells>
  <printOptions/>
  <pageMargins left="0.7874015748031497" right="0.7874015748031497" top="0.7874015748031497" bottom="0.7874015748031497" header="0.5118110236220472" footer="0.5118110236220472"/>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J19"/>
  <sheetViews>
    <sheetView workbookViewId="0" topLeftCell="A1">
      <selection activeCell="H17" sqref="H17"/>
    </sheetView>
  </sheetViews>
  <sheetFormatPr defaultColWidth="9.00390625" defaultRowHeight="12.75"/>
  <cols>
    <col min="1" max="1" width="5.375" style="0" customWidth="1"/>
    <col min="2" max="2" width="36.00390625" style="0" customWidth="1"/>
    <col min="3" max="3" width="10.125" style="0" customWidth="1"/>
    <col min="4" max="4" width="7.50390625" style="0" customWidth="1"/>
    <col min="5" max="5" width="6.375" style="0" customWidth="1"/>
    <col min="6" max="6" width="14.875" style="0" bestFit="1" customWidth="1"/>
    <col min="7" max="7" width="7.375" style="0" customWidth="1"/>
    <col min="8" max="8" width="14.375" style="0" customWidth="1"/>
    <col min="9" max="10" width="12.00390625" style="0" bestFit="1" customWidth="1"/>
  </cols>
  <sheetData>
    <row r="1" spans="1:10" ht="12.75">
      <c r="A1" s="130"/>
      <c r="B1" s="130"/>
      <c r="C1" s="130"/>
      <c r="D1" s="130"/>
      <c r="E1" s="130"/>
      <c r="F1" s="130"/>
      <c r="G1" s="130"/>
      <c r="H1" s="130"/>
      <c r="I1" s="130"/>
      <c r="J1" s="130"/>
    </row>
    <row r="2" spans="1:10" ht="12.75">
      <c r="A2" s="505"/>
      <c r="B2" s="130"/>
      <c r="C2" s="130"/>
      <c r="D2" s="130"/>
      <c r="E2" s="130"/>
      <c r="F2" s="130"/>
      <c r="G2" s="130"/>
      <c r="H2" s="130"/>
      <c r="I2" s="506" t="s">
        <v>270</v>
      </c>
      <c r="J2" s="130"/>
    </row>
    <row r="3" spans="1:10" ht="15">
      <c r="A3" s="507"/>
      <c r="B3" s="508" t="s">
        <v>269</v>
      </c>
      <c r="C3" s="508"/>
      <c r="D3" s="509"/>
      <c r="E3" s="509"/>
      <c r="F3" s="509"/>
      <c r="G3" s="510" t="s">
        <v>266</v>
      </c>
      <c r="J3" s="509"/>
    </row>
    <row r="4" spans="1:10" ht="15">
      <c r="A4" s="507"/>
      <c r="B4" s="508"/>
      <c r="C4" s="508"/>
      <c r="D4" s="509"/>
      <c r="E4" s="509"/>
      <c r="F4" s="509"/>
      <c r="G4" s="509"/>
      <c r="H4" s="509"/>
      <c r="I4" s="509"/>
      <c r="J4" s="509"/>
    </row>
    <row r="5" spans="1:10" ht="39">
      <c r="A5" s="511" t="s">
        <v>0</v>
      </c>
      <c r="B5" s="511" t="s">
        <v>1</v>
      </c>
      <c r="C5" s="511" t="s">
        <v>2</v>
      </c>
      <c r="D5" s="511" t="s">
        <v>3</v>
      </c>
      <c r="E5" s="511" t="s">
        <v>4</v>
      </c>
      <c r="F5" s="511" t="s">
        <v>5</v>
      </c>
      <c r="G5" s="511" t="s">
        <v>6</v>
      </c>
      <c r="H5" s="511" t="s">
        <v>7</v>
      </c>
      <c r="I5" s="511" t="s">
        <v>8</v>
      </c>
      <c r="J5" s="511" t="s">
        <v>9</v>
      </c>
    </row>
    <row r="6" spans="1:10" ht="12.75">
      <c r="A6" s="232" t="s">
        <v>10</v>
      </c>
      <c r="B6" s="232" t="s">
        <v>12</v>
      </c>
      <c r="C6" s="232" t="s">
        <v>13</v>
      </c>
      <c r="D6" s="232" t="s">
        <v>18</v>
      </c>
      <c r="E6" s="232" t="s">
        <v>26</v>
      </c>
      <c r="F6" s="232" t="s">
        <v>27</v>
      </c>
      <c r="G6" s="232" t="s">
        <v>43</v>
      </c>
      <c r="H6" s="232" t="s">
        <v>48</v>
      </c>
      <c r="I6" s="232" t="s">
        <v>49</v>
      </c>
      <c r="J6" s="232" t="s">
        <v>50</v>
      </c>
    </row>
    <row r="7" spans="1:10" ht="63.75" customHeight="1">
      <c r="A7" s="512">
        <v>1</v>
      </c>
      <c r="B7" s="513" t="s">
        <v>271</v>
      </c>
      <c r="C7" s="514"/>
      <c r="D7" s="515" t="s">
        <v>11</v>
      </c>
      <c r="E7" s="516">
        <v>6</v>
      </c>
      <c r="F7" s="517"/>
      <c r="G7" s="518"/>
      <c r="H7" s="517">
        <f>(F7*G7)+F7</f>
        <v>0</v>
      </c>
      <c r="I7" s="519">
        <f>(E7*F7)+G7</f>
        <v>0</v>
      </c>
      <c r="J7" s="520">
        <f>(I7*G7)+I7</f>
        <v>0</v>
      </c>
    </row>
    <row r="8" spans="1:10" ht="55.5" customHeight="1">
      <c r="A8" s="136">
        <v>2</v>
      </c>
      <c r="B8" s="521" t="s">
        <v>272</v>
      </c>
      <c r="C8" s="522"/>
      <c r="D8" s="523" t="s">
        <v>11</v>
      </c>
      <c r="E8" s="524">
        <v>4</v>
      </c>
      <c r="F8" s="525"/>
      <c r="G8" s="526"/>
      <c r="H8" s="525">
        <f>(F8*G8)+F8</f>
        <v>0</v>
      </c>
      <c r="I8" s="527">
        <f>(E8*F8)+F8</f>
        <v>0</v>
      </c>
      <c r="J8" s="528">
        <f>(I8*G8)+I8</f>
        <v>0</v>
      </c>
    </row>
    <row r="9" spans="1:10" ht="15">
      <c r="A9" s="529"/>
      <c r="B9" s="136" t="s">
        <v>14</v>
      </c>
      <c r="C9" s="136"/>
      <c r="D9" s="136"/>
      <c r="E9" s="136"/>
      <c r="F9" s="137"/>
      <c r="G9" s="137"/>
      <c r="H9" s="137"/>
      <c r="I9" s="530">
        <f>SUM(I7:I8)</f>
        <v>0</v>
      </c>
      <c r="J9" s="530">
        <f>SUM(J7:J8)</f>
        <v>0</v>
      </c>
    </row>
    <row r="10" spans="1:10" ht="15">
      <c r="A10" s="531"/>
      <c r="B10" s="531"/>
      <c r="C10" s="531"/>
      <c r="D10" s="531"/>
      <c r="E10" s="531"/>
      <c r="F10" s="532"/>
      <c r="G10" s="533"/>
      <c r="H10" s="534" t="s">
        <v>29</v>
      </c>
      <c r="I10" s="535">
        <f>J9-I9</f>
        <v>0</v>
      </c>
      <c r="J10" s="536"/>
    </row>
    <row r="11" spans="1:10" ht="15">
      <c r="A11" s="537" t="s">
        <v>267</v>
      </c>
      <c r="B11" s="509"/>
      <c r="C11" s="537"/>
      <c r="D11" s="537"/>
      <c r="E11" s="537"/>
      <c r="F11" s="538"/>
      <c r="G11" s="537"/>
      <c r="H11" s="537"/>
      <c r="I11" s="538"/>
      <c r="J11" s="537"/>
    </row>
    <row r="12" spans="1:10" ht="15">
      <c r="A12" s="509" t="s">
        <v>268</v>
      </c>
      <c r="B12" s="509"/>
      <c r="C12" s="509"/>
      <c r="D12" s="509"/>
      <c r="E12" s="509"/>
      <c r="F12" s="509"/>
      <c r="G12" s="509"/>
      <c r="H12" s="509"/>
      <c r="I12" s="509"/>
      <c r="J12" s="509"/>
    </row>
    <row r="13" spans="1:9" ht="15">
      <c r="A13" t="s">
        <v>274</v>
      </c>
      <c r="I13" s="24"/>
    </row>
    <row r="14" ht="12.75">
      <c r="A14" s="218" t="s">
        <v>273</v>
      </c>
    </row>
    <row r="16" ht="12.75">
      <c r="A16" s="290"/>
    </row>
    <row r="19" ht="12.75">
      <c r="I19" t="s">
        <v>81</v>
      </c>
    </row>
  </sheetData>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6"/>
  <sheetViews>
    <sheetView workbookViewId="0" topLeftCell="B4">
      <selection activeCell="I9" sqref="I9:J10"/>
    </sheetView>
  </sheetViews>
  <sheetFormatPr defaultColWidth="9.00390625" defaultRowHeight="12.75"/>
  <cols>
    <col min="1" max="1" width="6.50390625" style="0" customWidth="1"/>
    <col min="2" max="2" width="36.375" style="0" customWidth="1"/>
    <col min="3" max="3" width="9.625" style="0" customWidth="1"/>
    <col min="5" max="5" width="7.625" style="0" customWidth="1"/>
    <col min="7" max="7" width="7.375" style="0" customWidth="1"/>
    <col min="8" max="8" width="10.625" style="0" customWidth="1"/>
    <col min="9" max="9" width="13.875" style="0" customWidth="1"/>
    <col min="10" max="10" width="12.625" style="0" customWidth="1"/>
    <col min="11" max="11" width="8.00390625" style="0" customWidth="1"/>
  </cols>
  <sheetData>
    <row r="1" spans="8:9" ht="12.75">
      <c r="H1" s="172" t="s">
        <v>83</v>
      </c>
      <c r="I1" s="171" t="s">
        <v>99</v>
      </c>
    </row>
    <row r="2" spans="1:9" ht="15">
      <c r="A2" s="23" t="s">
        <v>44</v>
      </c>
      <c r="I2" s="21" t="s">
        <v>61</v>
      </c>
    </row>
    <row r="3" spans="1:10" ht="15">
      <c r="A3" s="22"/>
      <c r="C3" s="23"/>
      <c r="D3" s="24"/>
      <c r="E3" s="24"/>
      <c r="F3" s="24"/>
      <c r="G3" s="24"/>
      <c r="H3" s="24"/>
      <c r="I3" s="24"/>
      <c r="J3" s="24"/>
    </row>
    <row r="4" spans="1:12" ht="39">
      <c r="A4" s="40" t="s">
        <v>0</v>
      </c>
      <c r="B4" s="41" t="s">
        <v>1</v>
      </c>
      <c r="C4" s="42" t="s">
        <v>2</v>
      </c>
      <c r="D4" s="41" t="s">
        <v>3</v>
      </c>
      <c r="E4" s="41" t="s">
        <v>4</v>
      </c>
      <c r="F4" s="42" t="s">
        <v>5</v>
      </c>
      <c r="G4" s="42" t="s">
        <v>6</v>
      </c>
      <c r="H4" s="42" t="s">
        <v>7</v>
      </c>
      <c r="I4" s="42" t="s">
        <v>8</v>
      </c>
      <c r="J4" s="42" t="s">
        <v>9</v>
      </c>
      <c r="K4" s="85" t="s">
        <v>59</v>
      </c>
      <c r="L4" s="384" t="s">
        <v>57</v>
      </c>
    </row>
    <row r="5" spans="1:12" ht="12.75">
      <c r="A5" s="40" t="s">
        <v>10</v>
      </c>
      <c r="B5" s="40" t="s">
        <v>12</v>
      </c>
      <c r="C5" s="40" t="s">
        <v>13</v>
      </c>
      <c r="D5" s="40" t="s">
        <v>18</v>
      </c>
      <c r="E5" s="40" t="s">
        <v>26</v>
      </c>
      <c r="F5" s="40" t="s">
        <v>27</v>
      </c>
      <c r="G5" s="40" t="s">
        <v>43</v>
      </c>
      <c r="H5" s="40" t="s">
        <v>48</v>
      </c>
      <c r="I5" s="40" t="s">
        <v>49</v>
      </c>
      <c r="J5" s="40" t="s">
        <v>50</v>
      </c>
      <c r="K5" s="55" t="s">
        <v>54</v>
      </c>
      <c r="L5" s="55" t="s">
        <v>58</v>
      </c>
    </row>
    <row r="6" spans="1:12" ht="36.75" customHeight="1">
      <c r="A6" s="165" t="s">
        <v>10</v>
      </c>
      <c r="B6" s="166" t="s">
        <v>246</v>
      </c>
      <c r="C6" s="167"/>
      <c r="D6" s="79" t="s">
        <v>23</v>
      </c>
      <c r="E6" s="79">
        <v>17</v>
      </c>
      <c r="F6" s="80"/>
      <c r="G6" s="168"/>
      <c r="H6" s="490">
        <f>(F6*G6)+F6</f>
        <v>0</v>
      </c>
      <c r="I6" s="491">
        <f>(E6*F6)</f>
        <v>0</v>
      </c>
      <c r="J6" s="490">
        <f>(I6*G6)+I6</f>
        <v>0</v>
      </c>
      <c r="K6" s="95" t="s">
        <v>65</v>
      </c>
      <c r="L6" s="54"/>
    </row>
    <row r="7" spans="1:12" ht="33" customHeight="1">
      <c r="A7" s="165" t="s">
        <v>12</v>
      </c>
      <c r="B7" s="96" t="s">
        <v>39</v>
      </c>
      <c r="C7" s="81"/>
      <c r="D7" s="76" t="s">
        <v>11</v>
      </c>
      <c r="E7" s="76">
        <v>60</v>
      </c>
      <c r="F7" s="77"/>
      <c r="G7" s="78"/>
      <c r="H7" s="480">
        <f>(F7*G7)+F7</f>
        <v>0</v>
      </c>
      <c r="I7" s="492">
        <f>(E7*F7)</f>
        <v>0</v>
      </c>
      <c r="J7" s="480">
        <f>(I7*G7)+I7</f>
        <v>0</v>
      </c>
      <c r="K7" s="95" t="s">
        <v>65</v>
      </c>
      <c r="L7" s="54"/>
    </row>
    <row r="8" spans="1:12" ht="28.5" customHeight="1">
      <c r="A8" s="165" t="s">
        <v>13</v>
      </c>
      <c r="B8" s="96" t="s">
        <v>40</v>
      </c>
      <c r="C8" s="81"/>
      <c r="D8" s="76" t="s">
        <v>11</v>
      </c>
      <c r="E8" s="76">
        <v>20</v>
      </c>
      <c r="F8" s="77"/>
      <c r="G8" s="78"/>
      <c r="H8" s="480">
        <f>(F8*G8)+F8</f>
        <v>0</v>
      </c>
      <c r="I8" s="492">
        <f>(E8*F8)</f>
        <v>0</v>
      </c>
      <c r="J8" s="480">
        <f>(I8*G8)+I8</f>
        <v>0</v>
      </c>
      <c r="K8" s="95" t="s">
        <v>65</v>
      </c>
      <c r="L8" s="54"/>
    </row>
    <row r="9" spans="1:12" ht="22.5" customHeight="1">
      <c r="A9" s="544" t="s">
        <v>14</v>
      </c>
      <c r="B9" s="545"/>
      <c r="C9" s="545"/>
      <c r="D9" s="545"/>
      <c r="E9" s="545"/>
      <c r="F9" s="545"/>
      <c r="G9" s="545"/>
      <c r="H9" s="546"/>
      <c r="I9" s="493">
        <f>SUM(I6:I8)</f>
        <v>0</v>
      </c>
      <c r="J9" s="494">
        <f>SUM(J6:J8)</f>
        <v>0</v>
      </c>
      <c r="K9" s="84"/>
      <c r="L9" s="54"/>
    </row>
    <row r="10" spans="1:10" ht="15">
      <c r="A10" s="31"/>
      <c r="B10" s="31"/>
      <c r="C10" s="31"/>
      <c r="D10" s="31"/>
      <c r="E10" s="31"/>
      <c r="F10" s="82"/>
      <c r="G10" s="31"/>
      <c r="H10" s="83" t="s">
        <v>29</v>
      </c>
      <c r="I10" s="495">
        <f>J9-I9</f>
        <v>0</v>
      </c>
      <c r="J10" s="82"/>
    </row>
    <row r="11" spans="1:10" ht="15">
      <c r="A11" s="31"/>
      <c r="B11" s="31"/>
      <c r="C11" s="31"/>
      <c r="D11" s="31"/>
      <c r="E11" s="31"/>
      <c r="F11" s="82"/>
      <c r="G11" s="31"/>
      <c r="H11" s="31"/>
      <c r="I11" s="86"/>
      <c r="J11" s="31"/>
    </row>
    <row r="12" spans="1:10" ht="15">
      <c r="A12" s="45"/>
      <c r="B12" s="16" t="s">
        <v>41</v>
      </c>
      <c r="C12" s="16"/>
      <c r="D12" s="16"/>
      <c r="E12" s="16"/>
      <c r="F12" s="17"/>
      <c r="G12" s="16"/>
      <c r="H12" s="16"/>
      <c r="I12" s="17"/>
      <c r="J12" s="16"/>
    </row>
    <row r="14" ht="96.75" customHeight="1">
      <c r="B14" s="331" t="s">
        <v>233</v>
      </c>
    </row>
    <row r="15" ht="12.75">
      <c r="B15" t="s">
        <v>248</v>
      </c>
    </row>
    <row r="16" ht="12.75">
      <c r="B16" s="391" t="s">
        <v>252</v>
      </c>
    </row>
  </sheetData>
  <mergeCells count="1">
    <mergeCell ref="A9:H9"/>
  </mergeCells>
  <printOptions/>
  <pageMargins left="0.1968503937007874" right="0.1968503937007874"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L17"/>
  <sheetViews>
    <sheetView workbookViewId="0" topLeftCell="A1">
      <selection activeCell="I10" sqref="I10:J11"/>
    </sheetView>
  </sheetViews>
  <sheetFormatPr defaultColWidth="9.00390625" defaultRowHeight="12.75"/>
  <cols>
    <col min="1" max="1" width="4.125" style="0" customWidth="1"/>
    <col min="2" max="2" width="44.00390625" style="0" customWidth="1"/>
    <col min="3" max="3" width="10.50390625" style="0" customWidth="1"/>
    <col min="4" max="4" width="6.375" style="0" customWidth="1"/>
    <col min="5" max="5" width="6.50390625" style="0" customWidth="1"/>
    <col min="7" max="7" width="6.875" style="0" customWidth="1"/>
    <col min="8" max="8" width="10.00390625" style="0" customWidth="1"/>
    <col min="9" max="9" width="12.50390625" style="0" customWidth="1"/>
    <col min="10" max="10" width="12.00390625" style="0" customWidth="1"/>
  </cols>
  <sheetData>
    <row r="1" ht="12.75">
      <c r="I1" s="21" t="s">
        <v>237</v>
      </c>
    </row>
    <row r="3" spans="1:10" ht="15">
      <c r="A3" s="1"/>
      <c r="B3" s="2" t="s">
        <v>45</v>
      </c>
      <c r="C3" s="1"/>
      <c r="D3" s="1"/>
      <c r="E3" s="1"/>
      <c r="F3" s="1"/>
      <c r="G3" s="1"/>
      <c r="H3" s="173" t="s">
        <v>83</v>
      </c>
      <c r="I3" s="171" t="s">
        <v>99</v>
      </c>
      <c r="J3" s="1"/>
    </row>
    <row r="4" spans="1:10" ht="14.25">
      <c r="A4" s="1"/>
      <c r="B4" s="1"/>
      <c r="C4" s="1"/>
      <c r="D4" s="1"/>
      <c r="E4" s="1"/>
      <c r="F4" s="1"/>
      <c r="G4" s="1"/>
      <c r="H4" s="1"/>
      <c r="I4" s="1"/>
      <c r="J4" s="1"/>
    </row>
    <row r="5" spans="1:12" ht="39">
      <c r="A5" s="3" t="s">
        <v>0</v>
      </c>
      <c r="B5" s="3" t="s">
        <v>1</v>
      </c>
      <c r="C5" s="4" t="s">
        <v>2</v>
      </c>
      <c r="D5" s="3" t="s">
        <v>3</v>
      </c>
      <c r="E5" s="3" t="s">
        <v>4</v>
      </c>
      <c r="F5" s="4" t="s">
        <v>5</v>
      </c>
      <c r="G5" s="4" t="s">
        <v>6</v>
      </c>
      <c r="H5" s="4" t="s">
        <v>7</v>
      </c>
      <c r="I5" s="4" t="s">
        <v>8</v>
      </c>
      <c r="J5" s="4" t="s">
        <v>9</v>
      </c>
      <c r="K5" s="5" t="s">
        <v>63</v>
      </c>
      <c r="L5" s="5" t="s">
        <v>57</v>
      </c>
    </row>
    <row r="6" spans="1:12" ht="12.75">
      <c r="A6" s="3" t="s">
        <v>10</v>
      </c>
      <c r="B6" s="3" t="s">
        <v>12</v>
      </c>
      <c r="C6" s="3" t="s">
        <v>13</v>
      </c>
      <c r="D6" s="3" t="s">
        <v>18</v>
      </c>
      <c r="E6" s="3" t="s">
        <v>26</v>
      </c>
      <c r="F6" s="3" t="s">
        <v>27</v>
      </c>
      <c r="G6" s="3" t="s">
        <v>43</v>
      </c>
      <c r="H6" s="3" t="s">
        <v>48</v>
      </c>
      <c r="I6" s="3" t="s">
        <v>49</v>
      </c>
      <c r="J6" s="3" t="s">
        <v>50</v>
      </c>
      <c r="K6" s="3" t="s">
        <v>53</v>
      </c>
      <c r="L6" s="3" t="s">
        <v>54</v>
      </c>
    </row>
    <row r="7" spans="1:12" ht="30" customHeight="1">
      <c r="A7" s="6" t="s">
        <v>10</v>
      </c>
      <c r="B7" s="7" t="s">
        <v>32</v>
      </c>
      <c r="C7" s="8"/>
      <c r="D7" s="9" t="s">
        <v>11</v>
      </c>
      <c r="E7" s="9">
        <v>4</v>
      </c>
      <c r="F7" s="10"/>
      <c r="G7" s="11"/>
      <c r="H7" s="486">
        <f>(F7*G7)+F7</f>
        <v>0</v>
      </c>
      <c r="I7" s="487">
        <f>(E7*F7)</f>
        <v>0</v>
      </c>
      <c r="J7" s="488">
        <f>(I7*G7)+I7</f>
        <v>0</v>
      </c>
      <c r="K7" s="101" t="s">
        <v>66</v>
      </c>
      <c r="L7" s="12"/>
    </row>
    <row r="8" spans="1:12" ht="47.25" customHeight="1">
      <c r="A8" s="6" t="s">
        <v>12</v>
      </c>
      <c r="B8" s="7" t="s">
        <v>34</v>
      </c>
      <c r="C8" s="8"/>
      <c r="D8" s="9" t="s">
        <v>11</v>
      </c>
      <c r="E8" s="9">
        <v>1</v>
      </c>
      <c r="F8" s="10"/>
      <c r="G8" s="11"/>
      <c r="H8" s="486">
        <f>(F8*G8)+F8</f>
        <v>0</v>
      </c>
      <c r="I8" s="487">
        <f>(E8*F8)</f>
        <v>0</v>
      </c>
      <c r="J8" s="488">
        <f>(I8*G8)+I8</f>
        <v>0</v>
      </c>
      <c r="K8" s="101" t="s">
        <v>66</v>
      </c>
      <c r="L8" s="12"/>
    </row>
    <row r="9" spans="1:12" ht="41.25" customHeight="1">
      <c r="A9" s="59" t="s">
        <v>13</v>
      </c>
      <c r="B9" s="60" t="s">
        <v>33</v>
      </c>
      <c r="C9" s="61"/>
      <c r="D9" s="62" t="s">
        <v>11</v>
      </c>
      <c r="E9" s="62">
        <v>2</v>
      </c>
      <c r="F9" s="63"/>
      <c r="G9" s="64"/>
      <c r="H9" s="489">
        <f>(F9*G9)+F9</f>
        <v>0</v>
      </c>
      <c r="I9" s="487">
        <f>(E9*F9)</f>
        <v>0</v>
      </c>
      <c r="J9" s="488">
        <f>(I9*G9)+I9</f>
        <v>0</v>
      </c>
      <c r="K9" s="101" t="s">
        <v>66</v>
      </c>
      <c r="L9" s="12"/>
    </row>
    <row r="10" spans="1:10" ht="15">
      <c r="A10" s="547" t="s">
        <v>14</v>
      </c>
      <c r="B10" s="548"/>
      <c r="C10" s="548"/>
      <c r="D10" s="548"/>
      <c r="E10" s="548"/>
      <c r="F10" s="548"/>
      <c r="G10" s="548"/>
      <c r="H10" s="549"/>
      <c r="I10" s="65">
        <f>SUM(I7:I9)</f>
        <v>0</v>
      </c>
      <c r="J10" s="471">
        <f>SUM(J7:J9)</f>
        <v>0</v>
      </c>
    </row>
    <row r="11" spans="1:10" ht="15">
      <c r="A11" s="56"/>
      <c r="B11" s="57"/>
      <c r="C11" s="57"/>
      <c r="D11" s="57"/>
      <c r="E11" s="57"/>
      <c r="F11" s="58"/>
      <c r="G11" s="57"/>
      <c r="H11" s="66" t="s">
        <v>15</v>
      </c>
      <c r="I11" s="65">
        <f>J10-I10</f>
        <v>0</v>
      </c>
      <c r="J11" s="471"/>
    </row>
    <row r="14" spans="2:9" ht="15">
      <c r="B14" s="87" t="s">
        <v>31</v>
      </c>
      <c r="C14" s="16"/>
      <c r="D14" s="16"/>
      <c r="E14" s="16"/>
      <c r="F14" s="16"/>
      <c r="G14" s="17"/>
      <c r="H14" s="16"/>
      <c r="I14" s="1"/>
    </row>
    <row r="16" ht="12.75">
      <c r="B16" t="s">
        <v>248</v>
      </c>
    </row>
    <row r="17" ht="12.75">
      <c r="B17" s="391" t="s">
        <v>254</v>
      </c>
    </row>
  </sheetData>
  <mergeCells count="1">
    <mergeCell ref="A10:H10"/>
  </mergeCells>
  <printOptions/>
  <pageMargins left="0.1968503937007874" right="0.1968503937007874" top="0.984251968503937" bottom="0.984251968503937"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2:L17"/>
  <sheetViews>
    <sheetView workbookViewId="0" topLeftCell="A1">
      <selection activeCell="H7" sqref="H7:J9"/>
    </sheetView>
  </sheetViews>
  <sheetFormatPr defaultColWidth="9.00390625" defaultRowHeight="12.75"/>
  <cols>
    <col min="1" max="1" width="4.375" style="0" customWidth="1"/>
    <col min="2" max="2" width="32.50390625" style="0" customWidth="1"/>
    <col min="3" max="3" width="10.875" style="0" customWidth="1"/>
    <col min="4" max="4" width="5.875" style="0" customWidth="1"/>
    <col min="5" max="5" width="7.50390625" style="0" customWidth="1"/>
    <col min="7" max="7" width="6.875" style="0" customWidth="1"/>
    <col min="8" max="8" width="10.50390625" style="0" customWidth="1"/>
    <col min="9" max="9" width="12.125" style="0" customWidth="1"/>
    <col min="10" max="10" width="11.875" style="0" customWidth="1"/>
    <col min="11" max="11" width="10.00390625" style="0" customWidth="1"/>
  </cols>
  <sheetData>
    <row r="2" spans="1:9" ht="15">
      <c r="A2" s="23" t="s">
        <v>46</v>
      </c>
      <c r="I2" s="21" t="s">
        <v>62</v>
      </c>
    </row>
    <row r="3" spans="1:10" ht="15">
      <c r="A3" s="22"/>
      <c r="C3" s="23"/>
      <c r="D3" s="24"/>
      <c r="E3" s="24"/>
      <c r="F3" s="24"/>
      <c r="G3" s="24"/>
      <c r="H3" s="24"/>
      <c r="I3" s="174" t="s">
        <v>83</v>
      </c>
      <c r="J3" s="171" t="s">
        <v>99</v>
      </c>
    </row>
    <row r="4" spans="1:10" ht="15">
      <c r="A4" s="22"/>
      <c r="B4" s="23"/>
      <c r="C4" s="23"/>
      <c r="D4" s="24"/>
      <c r="E4" s="24"/>
      <c r="F4" s="24"/>
      <c r="G4" s="24"/>
      <c r="H4" s="24"/>
      <c r="I4" s="24"/>
      <c r="J4" s="24"/>
    </row>
    <row r="5" spans="1:12" ht="39">
      <c r="A5" s="25" t="s">
        <v>0</v>
      </c>
      <c r="B5" s="25" t="s">
        <v>1</v>
      </c>
      <c r="C5" s="26" t="s">
        <v>2</v>
      </c>
      <c r="D5" s="25" t="s">
        <v>3</v>
      </c>
      <c r="E5" s="25" t="s">
        <v>4</v>
      </c>
      <c r="F5" s="26" t="s">
        <v>5</v>
      </c>
      <c r="G5" s="26" t="s">
        <v>6</v>
      </c>
      <c r="H5" s="26" t="s">
        <v>7</v>
      </c>
      <c r="I5" s="26" t="s">
        <v>8</v>
      </c>
      <c r="J5" s="26" t="s">
        <v>9</v>
      </c>
      <c r="K5" s="5" t="s">
        <v>63</v>
      </c>
      <c r="L5" s="385" t="s">
        <v>57</v>
      </c>
    </row>
    <row r="6" spans="1:12" ht="12.75">
      <c r="A6" s="47" t="s">
        <v>10</v>
      </c>
      <c r="B6" s="47" t="s">
        <v>12</v>
      </c>
      <c r="C6" s="47" t="s">
        <v>13</v>
      </c>
      <c r="D6" s="47" t="s">
        <v>18</v>
      </c>
      <c r="E6" s="47" t="s">
        <v>26</v>
      </c>
      <c r="F6" s="47" t="s">
        <v>27</v>
      </c>
      <c r="G6" s="47" t="s">
        <v>43</v>
      </c>
      <c r="H6" s="47" t="s">
        <v>48</v>
      </c>
      <c r="I6" s="47" t="s">
        <v>49</v>
      </c>
      <c r="J6" s="47" t="s">
        <v>50</v>
      </c>
      <c r="K6" s="47" t="s">
        <v>53</v>
      </c>
      <c r="L6" s="47" t="s">
        <v>54</v>
      </c>
    </row>
    <row r="7" spans="1:12" ht="86.25" customHeight="1">
      <c r="A7" s="27" t="s">
        <v>10</v>
      </c>
      <c r="B7" s="88" t="s">
        <v>28</v>
      </c>
      <c r="C7" s="46"/>
      <c r="D7" s="48" t="s">
        <v>11</v>
      </c>
      <c r="E7" s="48">
        <v>15</v>
      </c>
      <c r="F7" s="77"/>
      <c r="G7" s="78"/>
      <c r="H7" s="480">
        <f>(F7*G7)+F7</f>
        <v>0</v>
      </c>
      <c r="I7" s="481">
        <f>(E7*F7)</f>
        <v>0</v>
      </c>
      <c r="J7" s="482">
        <f>(I7*G7)+I7</f>
        <v>0</v>
      </c>
      <c r="K7" s="38" t="s">
        <v>60</v>
      </c>
      <c r="L7" s="37"/>
    </row>
    <row r="8" spans="1:12" ht="15">
      <c r="A8" s="27"/>
      <c r="B8" s="28" t="s">
        <v>14</v>
      </c>
      <c r="C8" s="29"/>
      <c r="D8" s="29"/>
      <c r="E8" s="29"/>
      <c r="F8" s="30"/>
      <c r="G8" s="30"/>
      <c r="H8" s="483"/>
      <c r="I8" s="484">
        <f>SUM(I7:I7)</f>
        <v>0</v>
      </c>
      <c r="J8" s="484">
        <f>SUM(J7:J7)</f>
        <v>0</v>
      </c>
      <c r="K8" s="12"/>
      <c r="L8" s="12"/>
    </row>
    <row r="9" spans="1:12" ht="15">
      <c r="A9" s="31"/>
      <c r="B9" s="32"/>
      <c r="C9" s="32"/>
      <c r="D9" s="32"/>
      <c r="E9" s="32"/>
      <c r="F9" s="33"/>
      <c r="G9" s="32"/>
      <c r="H9" s="485" t="s">
        <v>29</v>
      </c>
      <c r="I9" s="550">
        <f>J8-I8</f>
        <v>0</v>
      </c>
      <c r="J9" s="551"/>
      <c r="K9" s="12"/>
      <c r="L9" s="12"/>
    </row>
    <row r="10" spans="1:10" s="24" customFormat="1" ht="15">
      <c r="A10" s="34"/>
      <c r="C10" s="16"/>
      <c r="D10" s="16"/>
      <c r="E10" s="16"/>
      <c r="F10" s="17"/>
      <c r="G10" s="16"/>
      <c r="H10" s="16"/>
      <c r="I10" s="17"/>
      <c r="J10" s="16"/>
    </row>
    <row r="11" s="24" customFormat="1" ht="15">
      <c r="A11" s="35"/>
    </row>
    <row r="12" ht="12.75">
      <c r="A12" s="36"/>
    </row>
    <row r="13" spans="1:9" ht="15">
      <c r="A13" s="87" t="s">
        <v>35</v>
      </c>
      <c r="C13" s="16"/>
      <c r="D13" s="16"/>
      <c r="E13" s="16"/>
      <c r="F13" s="16"/>
      <c r="G13" s="17"/>
      <c r="H13" s="16"/>
      <c r="I13" s="1"/>
    </row>
    <row r="14" ht="12.75">
      <c r="A14" s="36"/>
    </row>
    <row r="15" ht="12.75">
      <c r="B15" t="s">
        <v>248</v>
      </c>
    </row>
    <row r="17" ht="12.75">
      <c r="B17" s="391" t="s">
        <v>254</v>
      </c>
    </row>
  </sheetData>
  <mergeCells count="1">
    <mergeCell ref="I9:J9"/>
  </mergeCells>
  <printOptions/>
  <pageMargins left="0.1968503937007874" right="0.1968503937007874" top="0.984251968503937" bottom="0.98425196850393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L19"/>
  <sheetViews>
    <sheetView workbookViewId="0" topLeftCell="A1">
      <selection activeCell="H20" sqref="H20"/>
    </sheetView>
  </sheetViews>
  <sheetFormatPr defaultColWidth="9.00390625" defaultRowHeight="12.75"/>
  <cols>
    <col min="1" max="1" width="4.125" style="0" customWidth="1"/>
    <col min="2" max="2" width="44.00390625" style="0" customWidth="1"/>
    <col min="3" max="3" width="10.50390625" style="0" customWidth="1"/>
    <col min="4" max="4" width="6.375" style="0" customWidth="1"/>
    <col min="5" max="5" width="6.50390625" style="0" customWidth="1"/>
    <col min="6" max="6" width="9.50390625" style="0" bestFit="1" customWidth="1"/>
    <col min="7" max="7" width="6.875" style="0" customWidth="1"/>
    <col min="8" max="8" width="9.50390625" style="0" bestFit="1" customWidth="1"/>
    <col min="9" max="10" width="11.375" style="0" bestFit="1" customWidth="1"/>
  </cols>
  <sheetData>
    <row r="1" ht="12.75">
      <c r="I1" s="21" t="s">
        <v>280</v>
      </c>
    </row>
    <row r="2" spans="9:10" ht="12.75">
      <c r="I2" s="172" t="s">
        <v>83</v>
      </c>
      <c r="J2" s="171" t="s">
        <v>101</v>
      </c>
    </row>
    <row r="3" spans="1:11" ht="34.5" customHeight="1">
      <c r="A3" s="552" t="s">
        <v>100</v>
      </c>
      <c r="B3" s="553"/>
      <c r="C3" s="553"/>
      <c r="D3" s="553"/>
      <c r="E3" s="553"/>
      <c r="F3" s="553"/>
      <c r="G3" s="553"/>
      <c r="H3" s="553"/>
      <c r="I3" s="553"/>
      <c r="J3" s="553"/>
      <c r="K3" s="553"/>
    </row>
    <row r="4" spans="1:10" ht="14.25">
      <c r="A4" s="1"/>
      <c r="B4" s="1"/>
      <c r="C4" s="1"/>
      <c r="D4" s="1"/>
      <c r="E4" s="1"/>
      <c r="F4" s="1"/>
      <c r="G4" s="1"/>
      <c r="H4" s="1"/>
      <c r="I4" s="1"/>
      <c r="J4" s="1"/>
    </row>
    <row r="5" spans="1:12" ht="39">
      <c r="A5" s="3" t="s">
        <v>0</v>
      </c>
      <c r="B5" s="3" t="s">
        <v>1</v>
      </c>
      <c r="C5" s="4" t="s">
        <v>2</v>
      </c>
      <c r="D5" s="3" t="s">
        <v>3</v>
      </c>
      <c r="E5" s="3" t="s">
        <v>4</v>
      </c>
      <c r="F5" s="4" t="s">
        <v>5</v>
      </c>
      <c r="G5" s="4" t="s">
        <v>6</v>
      </c>
      <c r="H5" s="4" t="s">
        <v>7</v>
      </c>
      <c r="I5" s="4" t="s">
        <v>8</v>
      </c>
      <c r="J5" s="4" t="s">
        <v>9</v>
      </c>
      <c r="K5" s="5" t="s">
        <v>63</v>
      </c>
      <c r="L5" s="5" t="s">
        <v>57</v>
      </c>
    </row>
    <row r="6" spans="1:12" ht="12.75">
      <c r="A6" s="3" t="s">
        <v>10</v>
      </c>
      <c r="B6" s="3" t="s">
        <v>12</v>
      </c>
      <c r="C6" s="3" t="s">
        <v>13</v>
      </c>
      <c r="D6" s="3" t="s">
        <v>18</v>
      </c>
      <c r="E6" s="3" t="s">
        <v>26</v>
      </c>
      <c r="F6" s="3" t="s">
        <v>27</v>
      </c>
      <c r="G6" s="3" t="s">
        <v>43</v>
      </c>
      <c r="H6" s="3" t="s">
        <v>48</v>
      </c>
      <c r="I6" s="3" t="s">
        <v>49</v>
      </c>
      <c r="J6" s="3" t="s">
        <v>50</v>
      </c>
      <c r="K6" s="3" t="s">
        <v>53</v>
      </c>
      <c r="L6" s="3" t="s">
        <v>54</v>
      </c>
    </row>
    <row r="7" spans="1:12" ht="40.5" customHeight="1">
      <c r="A7" s="6" t="s">
        <v>10</v>
      </c>
      <c r="B7" s="92" t="s">
        <v>30</v>
      </c>
      <c r="C7" s="8"/>
      <c r="D7" s="9" t="s">
        <v>11</v>
      </c>
      <c r="E7" s="89">
        <v>2</v>
      </c>
      <c r="F7" s="90"/>
      <c r="G7" s="91"/>
      <c r="H7" s="466">
        <f>(F7*G7)+F7</f>
        <v>0</v>
      </c>
      <c r="I7" s="472">
        <f>(E7*F7)</f>
        <v>0</v>
      </c>
      <c r="J7" s="473">
        <f>(I7*G7)+I7</f>
        <v>0</v>
      </c>
      <c r="K7" s="101" t="s">
        <v>66</v>
      </c>
      <c r="L7" s="37"/>
    </row>
    <row r="8" spans="1:12" ht="48.75" customHeight="1">
      <c r="A8" s="6" t="s">
        <v>12</v>
      </c>
      <c r="B8" s="92" t="s">
        <v>281</v>
      </c>
      <c r="C8" s="8"/>
      <c r="D8" s="9" t="s">
        <v>11</v>
      </c>
      <c r="E8" s="89">
        <v>1</v>
      </c>
      <c r="F8" s="90"/>
      <c r="G8" s="91"/>
      <c r="H8" s="466">
        <f>(F8*G8)+F8</f>
        <v>0</v>
      </c>
      <c r="I8" s="472">
        <f>(E8*F8)</f>
        <v>0</v>
      </c>
      <c r="J8" s="473">
        <f>(I8*G8)+I8</f>
        <v>0</v>
      </c>
      <c r="K8" s="101" t="s">
        <v>66</v>
      </c>
      <c r="L8" s="37"/>
    </row>
    <row r="9" spans="1:12" ht="42" customHeight="1">
      <c r="A9" s="6" t="s">
        <v>13</v>
      </c>
      <c r="B9" s="92" t="s">
        <v>282</v>
      </c>
      <c r="C9" s="8"/>
      <c r="D9" s="9" t="s">
        <v>11</v>
      </c>
      <c r="E9" s="89">
        <v>1</v>
      </c>
      <c r="F9" s="90"/>
      <c r="G9" s="91"/>
      <c r="H9" s="466">
        <f>(F9*G9)+F9</f>
        <v>0</v>
      </c>
      <c r="I9" s="472">
        <f>(E9*F9)</f>
        <v>0</v>
      </c>
      <c r="J9" s="473">
        <f>(I9*G9)+I9</f>
        <v>0</v>
      </c>
      <c r="K9" s="101" t="s">
        <v>66</v>
      </c>
      <c r="L9" s="37"/>
    </row>
    <row r="10" spans="1:12" ht="42.75" customHeight="1">
      <c r="A10" s="59" t="s">
        <v>18</v>
      </c>
      <c r="B10" s="169" t="s">
        <v>64</v>
      </c>
      <c r="C10" s="61"/>
      <c r="D10" s="62" t="s">
        <v>11</v>
      </c>
      <c r="E10" s="104">
        <v>10</v>
      </c>
      <c r="F10" s="107"/>
      <c r="G10" s="106"/>
      <c r="H10" s="475">
        <f>(F10*G10)+F10</f>
        <v>0</v>
      </c>
      <c r="I10" s="472">
        <f>(E10*F10)</f>
        <v>0</v>
      </c>
      <c r="J10" s="473">
        <f>(I10*G10)+I10</f>
        <v>0</v>
      </c>
      <c r="K10" s="101" t="s">
        <v>66</v>
      </c>
      <c r="L10" s="37"/>
    </row>
    <row r="11" spans="1:10" ht="15">
      <c r="A11" s="547" t="s">
        <v>14</v>
      </c>
      <c r="B11" s="548"/>
      <c r="C11" s="548"/>
      <c r="D11" s="548"/>
      <c r="E11" s="548"/>
      <c r="F11" s="548"/>
      <c r="G11" s="548"/>
      <c r="H11" s="549"/>
      <c r="I11" s="476">
        <f>SUM(I7:I10)</f>
        <v>0</v>
      </c>
      <c r="J11" s="477">
        <f>SUM(J7:J10)</f>
        <v>0</v>
      </c>
    </row>
    <row r="12" spans="1:10" ht="15">
      <c r="A12" s="56"/>
      <c r="B12" s="57"/>
      <c r="C12" s="57"/>
      <c r="D12" s="57"/>
      <c r="E12" s="57"/>
      <c r="F12" s="58"/>
      <c r="G12" s="554" t="s">
        <v>15</v>
      </c>
      <c r="H12" s="555"/>
      <c r="I12" s="478">
        <f>J11-I11</f>
        <v>0</v>
      </c>
      <c r="J12" s="479"/>
    </row>
    <row r="15" spans="2:9" ht="15">
      <c r="B15" s="87" t="s">
        <v>16</v>
      </c>
      <c r="C15" s="16"/>
      <c r="D15" s="16"/>
      <c r="E15" s="16"/>
      <c r="F15" s="16"/>
      <c r="G15" s="17"/>
      <c r="H15" s="16"/>
      <c r="I15" s="1"/>
    </row>
    <row r="17" ht="12.75">
      <c r="A17" t="s">
        <v>248</v>
      </c>
    </row>
    <row r="19" ht="12.75">
      <c r="A19" s="391" t="s">
        <v>255</v>
      </c>
    </row>
  </sheetData>
  <mergeCells count="3">
    <mergeCell ref="A3:K3"/>
    <mergeCell ref="G12:H12"/>
    <mergeCell ref="A11:H11"/>
  </mergeCells>
  <printOptions/>
  <pageMargins left="0.1968503937007874" right="0.1968503937007874" top="0.984251968503937" bottom="0.98425196850393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L26"/>
  <sheetViews>
    <sheetView workbookViewId="0" topLeftCell="A1">
      <selection activeCell="B10" sqref="B10"/>
    </sheetView>
  </sheetViews>
  <sheetFormatPr defaultColWidth="9.00390625" defaultRowHeight="12.75"/>
  <cols>
    <col min="1" max="1" width="4.00390625" style="0" customWidth="1"/>
    <col min="2" max="2" width="50.125" style="0" customWidth="1"/>
    <col min="3" max="3" width="10.625" style="0" customWidth="1"/>
    <col min="4" max="4" width="5.50390625" style="0" customWidth="1"/>
    <col min="5" max="5" width="6.375" style="0" customWidth="1"/>
    <col min="6" max="6" width="9.50390625" style="0" bestFit="1" customWidth="1"/>
    <col min="7" max="7" width="7.375" style="0" customWidth="1"/>
    <col min="8" max="9" width="11.00390625" style="0" customWidth="1"/>
    <col min="10" max="10" width="11.375" style="0" customWidth="1"/>
  </cols>
  <sheetData>
    <row r="1" ht="12.75">
      <c r="I1" s="21" t="s">
        <v>283</v>
      </c>
    </row>
    <row r="2" spans="2:10" ht="15">
      <c r="B2" s="2" t="s">
        <v>102</v>
      </c>
      <c r="I2" s="172" t="s">
        <v>83</v>
      </c>
      <c r="J2" s="171" t="s">
        <v>101</v>
      </c>
    </row>
    <row r="4" spans="1:10" ht="15">
      <c r="A4" s="18"/>
      <c r="B4" s="2"/>
      <c r="C4" s="2"/>
      <c r="D4" s="19"/>
      <c r="E4" s="19"/>
      <c r="F4" s="19"/>
      <c r="G4" s="19"/>
      <c r="H4" s="19"/>
      <c r="I4" s="19"/>
      <c r="J4" s="19"/>
    </row>
    <row r="5" spans="1:12" ht="39">
      <c r="A5" s="3" t="s">
        <v>0</v>
      </c>
      <c r="B5" s="3" t="s">
        <v>1</v>
      </c>
      <c r="C5" s="4" t="s">
        <v>2</v>
      </c>
      <c r="D5" s="3" t="s">
        <v>3</v>
      </c>
      <c r="E5" s="3" t="s">
        <v>4</v>
      </c>
      <c r="F5" s="4" t="s">
        <v>5</v>
      </c>
      <c r="G5" s="4" t="s">
        <v>6</v>
      </c>
      <c r="H5" s="4" t="s">
        <v>7</v>
      </c>
      <c r="I5" s="4" t="s">
        <v>8</v>
      </c>
      <c r="J5" s="4" t="s">
        <v>9</v>
      </c>
      <c r="K5" s="5" t="s">
        <v>63</v>
      </c>
      <c r="L5" s="5" t="s">
        <v>57</v>
      </c>
    </row>
    <row r="6" spans="1:12" ht="12.75">
      <c r="A6" s="3" t="s">
        <v>10</v>
      </c>
      <c r="B6" s="3" t="s">
        <v>12</v>
      </c>
      <c r="C6" s="3" t="s">
        <v>13</v>
      </c>
      <c r="D6" s="3" t="s">
        <v>18</v>
      </c>
      <c r="E6" s="3" t="s">
        <v>26</v>
      </c>
      <c r="F6" s="3" t="s">
        <v>27</v>
      </c>
      <c r="G6" s="3" t="s">
        <v>43</v>
      </c>
      <c r="H6" s="3" t="s">
        <v>48</v>
      </c>
      <c r="I6" s="3" t="s">
        <v>49</v>
      </c>
      <c r="J6" s="3" t="s">
        <v>50</v>
      </c>
      <c r="K6" s="3" t="s">
        <v>53</v>
      </c>
      <c r="L6" s="3" t="s">
        <v>54</v>
      </c>
    </row>
    <row r="7" spans="1:12" ht="36.75" customHeight="1">
      <c r="A7" s="6" t="s">
        <v>10</v>
      </c>
      <c r="B7" s="92" t="s">
        <v>25</v>
      </c>
      <c r="C7" s="8"/>
      <c r="D7" s="89" t="s">
        <v>11</v>
      </c>
      <c r="E7" s="89">
        <v>2</v>
      </c>
      <c r="F7" s="98"/>
      <c r="G7" s="91"/>
      <c r="H7" s="466">
        <f>(F7*G7)+F7</f>
        <v>0</v>
      </c>
      <c r="I7" s="472">
        <f>(E7*F7)</f>
        <v>0</v>
      </c>
      <c r="J7" s="473">
        <f>(I7*G7)+I7</f>
        <v>0</v>
      </c>
      <c r="K7" s="37" t="s">
        <v>66</v>
      </c>
      <c r="L7" s="12"/>
    </row>
    <row r="8" spans="1:12" ht="36.75" customHeight="1">
      <c r="A8" s="6" t="s">
        <v>12</v>
      </c>
      <c r="B8" s="92" t="s">
        <v>24</v>
      </c>
      <c r="C8" s="8"/>
      <c r="D8" s="89" t="s">
        <v>11</v>
      </c>
      <c r="E8" s="89">
        <v>2</v>
      </c>
      <c r="F8" s="98"/>
      <c r="G8" s="91"/>
      <c r="H8" s="466">
        <f>(F8*G8)+F8</f>
        <v>0</v>
      </c>
      <c r="I8" s="472">
        <f>(E8*F8)</f>
        <v>0</v>
      </c>
      <c r="J8" s="473">
        <f>(I8*G8)+I8</f>
        <v>0</v>
      </c>
      <c r="K8" s="37" t="s">
        <v>66</v>
      </c>
      <c r="L8" s="12"/>
    </row>
    <row r="9" spans="1:12" ht="23.25" customHeight="1">
      <c r="A9" s="6" t="s">
        <v>13</v>
      </c>
      <c r="B9" s="92" t="s">
        <v>17</v>
      </c>
      <c r="C9" s="8"/>
      <c r="D9" s="89" t="s">
        <v>11</v>
      </c>
      <c r="E9" s="89">
        <v>2</v>
      </c>
      <c r="F9" s="98"/>
      <c r="G9" s="91"/>
      <c r="H9" s="466">
        <f>(F9*G9)+F9</f>
        <v>0</v>
      </c>
      <c r="I9" s="472">
        <f>(E9*F9)</f>
        <v>0</v>
      </c>
      <c r="J9" s="473">
        <f>(I9*G9)+I9</f>
        <v>0</v>
      </c>
      <c r="K9" s="37" t="s">
        <v>66</v>
      </c>
      <c r="L9" s="12"/>
    </row>
    <row r="10" spans="1:12" ht="54" customHeight="1">
      <c r="A10" s="6" t="s">
        <v>18</v>
      </c>
      <c r="B10" s="92" t="s">
        <v>284</v>
      </c>
      <c r="C10" s="8"/>
      <c r="D10" s="89" t="s">
        <v>11</v>
      </c>
      <c r="E10" s="89">
        <v>3</v>
      </c>
      <c r="F10" s="90"/>
      <c r="G10" s="91"/>
      <c r="H10" s="466">
        <f>(F10*G10)+F10</f>
        <v>0</v>
      </c>
      <c r="I10" s="472">
        <f>(E10*F10)</f>
        <v>0</v>
      </c>
      <c r="J10" s="473">
        <f>(I10*G10)+I10</f>
        <v>0</v>
      </c>
      <c r="K10" s="37" t="s">
        <v>66</v>
      </c>
      <c r="L10" s="12"/>
    </row>
    <row r="11" spans="1:12" ht="33.75" customHeight="1">
      <c r="A11" s="6" t="s">
        <v>26</v>
      </c>
      <c r="B11" s="92" t="s">
        <v>37</v>
      </c>
      <c r="C11" s="8"/>
      <c r="D11" s="89" t="s">
        <v>11</v>
      </c>
      <c r="E11" s="89">
        <v>2</v>
      </c>
      <c r="F11" s="90"/>
      <c r="G11" s="91"/>
      <c r="H11" s="466">
        <f>(F11*G11)+F11</f>
        <v>0</v>
      </c>
      <c r="I11" s="472">
        <f>(E11*F11)</f>
        <v>0</v>
      </c>
      <c r="J11" s="473">
        <f>(I11*G11)+I11</f>
        <v>0</v>
      </c>
      <c r="K11" s="37" t="s">
        <v>66</v>
      </c>
      <c r="L11" s="12"/>
    </row>
    <row r="12" spans="1:10" ht="15">
      <c r="A12" s="6"/>
      <c r="B12" s="13" t="s">
        <v>14</v>
      </c>
      <c r="C12" s="13"/>
      <c r="D12" s="97"/>
      <c r="E12" s="97"/>
      <c r="F12" s="94"/>
      <c r="G12" s="94"/>
      <c r="H12" s="99"/>
      <c r="I12" s="474">
        <f>SUM(I7:I11)</f>
        <v>0</v>
      </c>
      <c r="J12" s="474">
        <f>SUM(J7:J11)</f>
        <v>0</v>
      </c>
    </row>
    <row r="13" spans="1:10" ht="15">
      <c r="A13" s="14"/>
      <c r="B13" s="13"/>
      <c r="C13" s="13"/>
      <c r="D13" s="97"/>
      <c r="E13" s="97"/>
      <c r="F13" s="99"/>
      <c r="G13" s="97"/>
      <c r="H13" s="99" t="s">
        <v>15</v>
      </c>
      <c r="I13" s="99">
        <f>J12-I12</f>
        <v>0</v>
      </c>
      <c r="J13" s="99"/>
    </row>
    <row r="16" spans="2:9" ht="15">
      <c r="B16" s="87" t="s">
        <v>19</v>
      </c>
      <c r="C16" s="16"/>
      <c r="D16" s="16"/>
      <c r="E16" s="16"/>
      <c r="F16" s="16"/>
      <c r="G16" s="17"/>
      <c r="H16" s="16"/>
      <c r="I16" s="1"/>
    </row>
    <row r="18" ht="12.75">
      <c r="A18" t="s">
        <v>248</v>
      </c>
    </row>
    <row r="19" ht="12.75">
      <c r="A19" s="391" t="s">
        <v>255</v>
      </c>
    </row>
    <row r="26" ht="14.25">
      <c r="B26" s="1"/>
    </row>
  </sheetData>
  <printOptions/>
  <pageMargins left="0.1968503937007874" right="0.1968503937007874" top="0.984251968503937" bottom="0.984251968503937"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L17"/>
  <sheetViews>
    <sheetView workbookViewId="0" topLeftCell="A1">
      <selection activeCell="I10" sqref="I10:J11"/>
    </sheetView>
  </sheetViews>
  <sheetFormatPr defaultColWidth="9.00390625" defaultRowHeight="12.75"/>
  <cols>
    <col min="1" max="1" width="3.50390625" style="0" customWidth="1"/>
    <col min="2" max="2" width="40.125" style="0" customWidth="1"/>
    <col min="3" max="3" width="12.375" style="0" customWidth="1"/>
    <col min="4" max="4" width="7.00390625" style="0" customWidth="1"/>
    <col min="5" max="5" width="7.375" style="0" customWidth="1"/>
    <col min="6" max="6" width="12.50390625" style="0" customWidth="1"/>
    <col min="7" max="7" width="7.50390625" style="0" customWidth="1"/>
    <col min="8" max="8" width="11.50390625" style="0" customWidth="1"/>
    <col min="9" max="9" width="11.875" style="0" customWidth="1"/>
    <col min="10" max="10" width="11.50390625" style="0" customWidth="1"/>
  </cols>
  <sheetData>
    <row r="1" ht="12.75">
      <c r="J1" s="21" t="s">
        <v>38</v>
      </c>
    </row>
    <row r="3" spans="1:10" ht="15">
      <c r="A3" s="1"/>
      <c r="B3" s="2" t="s">
        <v>103</v>
      </c>
      <c r="C3" s="1"/>
      <c r="D3" s="1"/>
      <c r="E3" s="1"/>
      <c r="F3" s="1"/>
      <c r="G3" s="1"/>
      <c r="H3" s="1"/>
      <c r="I3" s="172" t="s">
        <v>83</v>
      </c>
      <c r="J3" s="171" t="s">
        <v>101</v>
      </c>
    </row>
    <row r="4" spans="1:10" ht="14.25">
      <c r="A4" s="1"/>
      <c r="B4" s="1"/>
      <c r="C4" s="1"/>
      <c r="D4" s="1"/>
      <c r="E4" s="1"/>
      <c r="F4" s="1"/>
      <c r="G4" s="1"/>
      <c r="H4" s="1"/>
      <c r="I4" s="1"/>
      <c r="J4" s="1"/>
    </row>
    <row r="5" spans="1:12" ht="39">
      <c r="A5" s="3" t="s">
        <v>0</v>
      </c>
      <c r="B5" s="20" t="s">
        <v>1</v>
      </c>
      <c r="C5" s="4" t="s">
        <v>234</v>
      </c>
      <c r="D5" s="3" t="s">
        <v>3</v>
      </c>
      <c r="E5" s="3" t="s">
        <v>4</v>
      </c>
      <c r="F5" s="4" t="s">
        <v>5</v>
      </c>
      <c r="G5" s="4" t="s">
        <v>6</v>
      </c>
      <c r="H5" s="4" t="s">
        <v>7</v>
      </c>
      <c r="I5" s="4" t="s">
        <v>8</v>
      </c>
      <c r="J5" s="4" t="s">
        <v>9</v>
      </c>
      <c r="K5" s="5" t="s">
        <v>63</v>
      </c>
      <c r="L5" s="5" t="s">
        <v>57</v>
      </c>
    </row>
    <row r="6" spans="1:12" ht="12.75">
      <c r="A6" s="3" t="s">
        <v>10</v>
      </c>
      <c r="B6" s="3" t="s">
        <v>12</v>
      </c>
      <c r="C6" s="3" t="s">
        <v>13</v>
      </c>
      <c r="D6" s="3" t="s">
        <v>18</v>
      </c>
      <c r="E6" s="3" t="s">
        <v>26</v>
      </c>
      <c r="F6" s="3" t="s">
        <v>27</v>
      </c>
      <c r="G6" s="3" t="s">
        <v>43</v>
      </c>
      <c r="H6" s="3" t="s">
        <v>48</v>
      </c>
      <c r="I6" s="3" t="s">
        <v>49</v>
      </c>
      <c r="J6" s="3" t="s">
        <v>50</v>
      </c>
      <c r="K6" s="3" t="s">
        <v>53</v>
      </c>
      <c r="L6" s="3" t="s">
        <v>54</v>
      </c>
    </row>
    <row r="7" spans="1:12" ht="41.25" customHeight="1">
      <c r="A7" s="6" t="s">
        <v>10</v>
      </c>
      <c r="B7" s="100" t="s">
        <v>22</v>
      </c>
      <c r="C7" s="93"/>
      <c r="D7" s="89" t="s">
        <v>11</v>
      </c>
      <c r="E7" s="89">
        <v>1</v>
      </c>
      <c r="F7" s="98"/>
      <c r="G7" s="91"/>
      <c r="H7" s="466">
        <f>(F7*G7)+F7</f>
        <v>0</v>
      </c>
      <c r="I7" s="467">
        <f>(E7*F7)</f>
        <v>0</v>
      </c>
      <c r="J7" s="468">
        <f>(I7*G7)+I7</f>
        <v>0</v>
      </c>
      <c r="K7" s="101" t="s">
        <v>66</v>
      </c>
      <c r="L7" s="37"/>
    </row>
    <row r="8" spans="1:12" ht="41.25" customHeight="1">
      <c r="A8" s="6" t="s">
        <v>12</v>
      </c>
      <c r="B8" s="100" t="s">
        <v>47</v>
      </c>
      <c r="C8" s="93"/>
      <c r="D8" s="89" t="s">
        <v>23</v>
      </c>
      <c r="E8" s="89">
        <v>1</v>
      </c>
      <c r="F8" s="98"/>
      <c r="G8" s="91"/>
      <c r="H8" s="466">
        <f>(F8*G8)+F8</f>
        <v>0</v>
      </c>
      <c r="I8" s="467">
        <f>(E8*F8)</f>
        <v>0</v>
      </c>
      <c r="J8" s="468">
        <f>(I8*G8)+I8</f>
        <v>0</v>
      </c>
      <c r="K8" s="101" t="s">
        <v>66</v>
      </c>
      <c r="L8" s="37"/>
    </row>
    <row r="9" spans="1:12" ht="45" customHeight="1">
      <c r="A9" s="59" t="s">
        <v>13</v>
      </c>
      <c r="B9" s="102" t="s">
        <v>20</v>
      </c>
      <c r="C9" s="103"/>
      <c r="D9" s="104" t="s">
        <v>11</v>
      </c>
      <c r="E9" s="104">
        <v>1</v>
      </c>
      <c r="F9" s="105"/>
      <c r="G9" s="106"/>
      <c r="H9" s="466">
        <f>(F9*G9)+F9</f>
        <v>0</v>
      </c>
      <c r="I9" s="467">
        <f>(E9*F9)</f>
        <v>0</v>
      </c>
      <c r="J9" s="468">
        <f>(I9*G9)+I9</f>
        <v>0</v>
      </c>
      <c r="K9" s="101" t="s">
        <v>66</v>
      </c>
      <c r="L9" s="37"/>
    </row>
    <row r="10" spans="1:10" ht="15">
      <c r="A10" s="547" t="s">
        <v>14</v>
      </c>
      <c r="B10" s="548"/>
      <c r="C10" s="548"/>
      <c r="D10" s="548"/>
      <c r="E10" s="548"/>
      <c r="F10" s="548"/>
      <c r="G10" s="548"/>
      <c r="H10" s="549"/>
      <c r="I10" s="469">
        <f>SUM(I7:I9)</f>
        <v>0</v>
      </c>
      <c r="J10" s="470">
        <f>SUM(J7:J9)</f>
        <v>0</v>
      </c>
    </row>
    <row r="11" spans="1:10" ht="15">
      <c r="A11" s="56"/>
      <c r="B11" s="57"/>
      <c r="C11" s="57"/>
      <c r="D11" s="57"/>
      <c r="E11" s="57"/>
      <c r="F11" s="58"/>
      <c r="G11" s="57"/>
      <c r="H11" s="66" t="s">
        <v>15</v>
      </c>
      <c r="I11" s="65">
        <f>J10-I10</f>
        <v>0</v>
      </c>
      <c r="J11" s="471"/>
    </row>
    <row r="12" spans="1:10" ht="14.25">
      <c r="A12" s="1"/>
      <c r="B12" s="1"/>
      <c r="C12" s="1"/>
      <c r="D12" s="1"/>
      <c r="E12" s="1"/>
      <c r="F12" s="1"/>
      <c r="G12" s="1"/>
      <c r="H12" s="1"/>
      <c r="I12" s="1"/>
      <c r="J12" s="1"/>
    </row>
    <row r="14" spans="2:9" ht="15">
      <c r="B14" s="15" t="s">
        <v>21</v>
      </c>
      <c r="C14" s="16"/>
      <c r="D14" s="16"/>
      <c r="E14" s="16"/>
      <c r="F14" s="16"/>
      <c r="G14" s="17"/>
      <c r="H14" s="16"/>
      <c r="I14" s="1"/>
    </row>
    <row r="16" ht="12.75">
      <c r="A16" t="s">
        <v>248</v>
      </c>
    </row>
    <row r="17" ht="12.75">
      <c r="A17" s="391" t="s">
        <v>255</v>
      </c>
    </row>
  </sheetData>
  <mergeCells count="1">
    <mergeCell ref="A10:H10"/>
  </mergeCells>
  <printOptions/>
  <pageMargins left="0.1968503937007874" right="0.1968503937007874" top="0.984251968503937" bottom="0.984251968503937" header="0.5118110236220472" footer="0.5118110236220472"/>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L17"/>
  <sheetViews>
    <sheetView workbookViewId="0" topLeftCell="A1">
      <selection activeCell="G9" sqref="G9:K11"/>
    </sheetView>
  </sheetViews>
  <sheetFormatPr defaultColWidth="9.00390625" defaultRowHeight="12.75"/>
  <cols>
    <col min="1" max="1" width="3.125" style="0" customWidth="1"/>
    <col min="2" max="2" width="25.375" style="0" customWidth="1"/>
    <col min="3" max="3" width="18.50390625" style="0" customWidth="1"/>
    <col min="4" max="4" width="9.125" style="126" customWidth="1"/>
    <col min="5" max="5" width="11.375" style="0" customWidth="1"/>
    <col min="6" max="6" width="7.875" style="0" customWidth="1"/>
    <col min="7" max="8" width="10.125" style="0" bestFit="1" customWidth="1"/>
    <col min="10" max="10" width="12.125" style="0" bestFit="1" customWidth="1"/>
    <col min="11" max="11" width="14.375" style="0" customWidth="1"/>
  </cols>
  <sheetData>
    <row r="1" spans="1:12" ht="12.75">
      <c r="A1" s="108"/>
      <c r="B1" s="108"/>
      <c r="C1" s="108"/>
      <c r="D1" s="109"/>
      <c r="E1" s="108"/>
      <c r="F1" s="108"/>
      <c r="G1" s="108"/>
      <c r="H1" s="108"/>
      <c r="I1" s="110" t="s">
        <v>236</v>
      </c>
      <c r="J1" s="108"/>
      <c r="K1" s="108"/>
      <c r="L1" s="108"/>
    </row>
    <row r="2" spans="1:12" ht="12.75">
      <c r="A2" s="108"/>
      <c r="B2" s="108"/>
      <c r="C2" s="108"/>
      <c r="D2" s="109"/>
      <c r="E2" s="108"/>
      <c r="F2" s="108"/>
      <c r="G2" s="108"/>
      <c r="H2" s="108"/>
      <c r="I2" s="108"/>
      <c r="J2" s="108"/>
      <c r="K2" s="108"/>
      <c r="L2" s="108"/>
    </row>
    <row r="3" spans="1:12" ht="12.75">
      <c r="A3" s="112" t="s">
        <v>104</v>
      </c>
      <c r="B3" s="108"/>
      <c r="C3" s="108"/>
      <c r="D3" s="109"/>
      <c r="E3" s="108"/>
      <c r="F3" s="108"/>
      <c r="G3" s="108"/>
      <c r="H3" s="108"/>
      <c r="I3" s="108"/>
      <c r="J3" s="108"/>
      <c r="K3" s="108"/>
      <c r="L3" s="108"/>
    </row>
    <row r="4" spans="1:12" ht="12.75">
      <c r="A4" s="108"/>
      <c r="B4" s="108"/>
      <c r="C4" s="108"/>
      <c r="D4" s="109"/>
      <c r="E4" s="108"/>
      <c r="F4" s="108"/>
      <c r="H4" s="111" t="s">
        <v>67</v>
      </c>
      <c r="I4" s="108"/>
      <c r="J4" s="108"/>
      <c r="K4" s="108"/>
      <c r="L4" s="108"/>
    </row>
    <row r="5" spans="1:12" ht="12.75">
      <c r="A5" s="112" t="s">
        <v>82</v>
      </c>
      <c r="B5" s="108"/>
      <c r="C5" s="108"/>
      <c r="D5" s="109"/>
      <c r="E5" s="108"/>
      <c r="F5" s="108"/>
      <c r="G5" s="108"/>
      <c r="H5" s="108"/>
      <c r="I5" s="108"/>
      <c r="J5" s="108"/>
      <c r="K5" s="108"/>
      <c r="L5" s="108"/>
    </row>
    <row r="6" spans="1:12" ht="12.75">
      <c r="A6" s="112"/>
      <c r="B6" s="108"/>
      <c r="C6" s="108"/>
      <c r="D6" s="109"/>
      <c r="E6" s="108"/>
      <c r="F6" s="108"/>
      <c r="G6" s="108"/>
      <c r="H6" s="108"/>
      <c r="I6" s="108"/>
      <c r="J6" s="108"/>
      <c r="K6" s="108"/>
      <c r="L6" s="108"/>
    </row>
    <row r="7" spans="1:12" ht="39">
      <c r="A7" s="113" t="s">
        <v>36</v>
      </c>
      <c r="B7" s="113" t="s">
        <v>68</v>
      </c>
      <c r="C7" s="113" t="s">
        <v>69</v>
      </c>
      <c r="D7" s="113" t="s">
        <v>70</v>
      </c>
      <c r="E7" s="113" t="s">
        <v>71</v>
      </c>
      <c r="F7" s="113" t="s">
        <v>235</v>
      </c>
      <c r="G7" s="113" t="s">
        <v>72</v>
      </c>
      <c r="H7" s="113" t="s">
        <v>73</v>
      </c>
      <c r="I7" s="113" t="s">
        <v>74</v>
      </c>
      <c r="J7" s="113" t="s">
        <v>75</v>
      </c>
      <c r="K7" s="113" t="s">
        <v>76</v>
      </c>
      <c r="L7" s="108"/>
    </row>
    <row r="8" spans="1:12" ht="12.75">
      <c r="A8" s="113" t="s">
        <v>10</v>
      </c>
      <c r="B8" s="113" t="s">
        <v>12</v>
      </c>
      <c r="C8" s="113" t="s">
        <v>13</v>
      </c>
      <c r="D8" s="113" t="s">
        <v>18</v>
      </c>
      <c r="E8" s="113" t="s">
        <v>26</v>
      </c>
      <c r="F8" s="113" t="s">
        <v>27</v>
      </c>
      <c r="G8" s="113" t="s">
        <v>43</v>
      </c>
      <c r="H8" s="113" t="s">
        <v>48</v>
      </c>
      <c r="I8" s="113" t="s">
        <v>49</v>
      </c>
      <c r="J8" s="113" t="s">
        <v>50</v>
      </c>
      <c r="K8" s="113" t="s">
        <v>53</v>
      </c>
      <c r="L8" s="108"/>
    </row>
    <row r="9" spans="1:12" ht="63.75" customHeight="1">
      <c r="A9" s="39" t="s">
        <v>10</v>
      </c>
      <c r="B9" s="127" t="s">
        <v>77</v>
      </c>
      <c r="C9" s="128" t="s">
        <v>78</v>
      </c>
      <c r="D9" s="114"/>
      <c r="E9" s="115" t="s">
        <v>79</v>
      </c>
      <c r="F9" s="115">
        <v>10</v>
      </c>
      <c r="G9" s="459"/>
      <c r="H9" s="459">
        <f>(G9*I9)+G9</f>
        <v>0</v>
      </c>
      <c r="I9" s="459"/>
      <c r="J9" s="459">
        <f>F9*G9</f>
        <v>0</v>
      </c>
      <c r="K9" s="459">
        <f>(J9*I9)+J9</f>
        <v>0</v>
      </c>
      <c r="L9" s="108"/>
    </row>
    <row r="10" spans="1:12" s="36" customFormat="1" ht="19.5" customHeight="1">
      <c r="A10" s="116"/>
      <c r="B10" s="116"/>
      <c r="C10" s="116"/>
      <c r="D10" s="117"/>
      <c r="E10" s="116"/>
      <c r="F10" s="116"/>
      <c r="G10" s="460"/>
      <c r="H10" s="460"/>
      <c r="I10" s="460"/>
      <c r="J10" s="460">
        <f>SUM(J9:J9)</f>
        <v>0</v>
      </c>
      <c r="K10" s="460">
        <f>SUM(K9:K9)</f>
        <v>0</v>
      </c>
      <c r="L10" s="118"/>
    </row>
    <row r="11" spans="1:12" ht="12.75">
      <c r="A11" s="108"/>
      <c r="B11" s="108"/>
      <c r="C11" s="108"/>
      <c r="D11" s="109"/>
      <c r="E11" s="108"/>
      <c r="F11" s="108"/>
      <c r="G11" s="461"/>
      <c r="H11" s="462" t="s">
        <v>80</v>
      </c>
      <c r="I11" s="463"/>
      <c r="J11" s="464"/>
      <c r="K11" s="465">
        <f>K10-J10</f>
        <v>0</v>
      </c>
      <c r="L11" s="108"/>
    </row>
    <row r="12" spans="1:12" ht="12.75">
      <c r="A12" s="108"/>
      <c r="B12" s="112"/>
      <c r="C12" s="112"/>
      <c r="D12" s="120"/>
      <c r="E12" s="112"/>
      <c r="F12" s="121"/>
      <c r="G12" s="121"/>
      <c r="H12" s="121"/>
      <c r="I12" s="121"/>
      <c r="J12" s="122"/>
      <c r="K12" s="122"/>
      <c r="L12" s="108"/>
    </row>
    <row r="13" spans="1:12" ht="12.75">
      <c r="A13" s="123"/>
      <c r="B13" s="121"/>
      <c r="C13" s="121"/>
      <c r="D13" s="124"/>
      <c r="E13" s="121"/>
      <c r="F13" s="121"/>
      <c r="G13" s="121"/>
      <c r="H13" s="121"/>
      <c r="I13" s="121"/>
      <c r="J13" s="121"/>
      <c r="K13" s="121"/>
      <c r="L13" s="108"/>
    </row>
    <row r="14" spans="1:12" ht="12.75">
      <c r="A14" s="121"/>
      <c r="B14" s="123"/>
      <c r="C14" s="121"/>
      <c r="D14" s="124"/>
      <c r="E14" s="121"/>
      <c r="F14" s="121"/>
      <c r="G14" s="121"/>
      <c r="H14" s="121"/>
      <c r="I14" s="121"/>
      <c r="J14" s="121"/>
      <c r="K14" s="121"/>
      <c r="L14" s="108"/>
    </row>
    <row r="15" spans="1:12" ht="12.75">
      <c r="A15" t="s">
        <v>249</v>
      </c>
      <c r="B15" s="108"/>
      <c r="C15" s="108"/>
      <c r="D15" s="109"/>
      <c r="E15" s="108"/>
      <c r="F15" s="108"/>
      <c r="G15" s="108"/>
      <c r="H15" s="108"/>
      <c r="I15" s="125"/>
      <c r="J15" s="125"/>
      <c r="K15" s="108"/>
      <c r="L15" s="108"/>
    </row>
    <row r="16" spans="1:12" ht="12.75">
      <c r="A16" s="391" t="s">
        <v>256</v>
      </c>
      <c r="B16" s="108"/>
      <c r="C16" s="108"/>
      <c r="D16" s="109"/>
      <c r="E16" s="108"/>
      <c r="F16" s="108"/>
      <c r="G16" s="108"/>
      <c r="H16" s="108"/>
      <c r="I16" s="108"/>
      <c r="J16" s="108"/>
      <c r="K16" s="108"/>
      <c r="L16" s="108"/>
    </row>
    <row r="17" spans="1:12" ht="12.75">
      <c r="A17" s="108"/>
      <c r="B17" s="108"/>
      <c r="C17" s="108"/>
      <c r="D17" s="109" t="s">
        <v>81</v>
      </c>
      <c r="E17" s="108"/>
      <c r="F17" s="108"/>
      <c r="G17" s="108"/>
      <c r="H17" s="108"/>
      <c r="I17" s="108"/>
      <c r="J17" s="108"/>
      <c r="K17" s="108"/>
      <c r="L17" s="108"/>
    </row>
  </sheetData>
  <printOptions/>
  <pageMargins left="0.75" right="0.75" top="1" bottom="1" header="0.5" footer="0.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J22"/>
  <sheetViews>
    <sheetView tabSelected="1" zoomScale="75" zoomScaleNormal="75" workbookViewId="0" topLeftCell="A1">
      <selection activeCell="H28" sqref="H28"/>
    </sheetView>
  </sheetViews>
  <sheetFormatPr defaultColWidth="9.00390625" defaultRowHeight="12.75"/>
  <cols>
    <col min="1" max="1" width="4.00390625" style="0" customWidth="1"/>
    <col min="2" max="2" width="57.875" style="0" customWidth="1"/>
    <col min="3" max="3" width="10.50390625" style="36" customWidth="1"/>
    <col min="4" max="5" width="9.125" style="36" customWidth="1"/>
    <col min="6" max="6" width="11.50390625" style="36" bestFit="1" customWidth="1"/>
    <col min="7" max="7" width="9.125" style="36" customWidth="1"/>
    <col min="8" max="8" width="12.00390625" style="36" customWidth="1"/>
    <col min="9" max="9" width="11.625" style="36" bestFit="1" customWidth="1"/>
    <col min="10" max="10" width="11.375" style="36" bestFit="1" customWidth="1"/>
  </cols>
  <sheetData>
    <row r="1" spans="1:10" ht="12.75">
      <c r="A1" s="182" t="s">
        <v>220</v>
      </c>
      <c r="B1" s="177"/>
      <c r="C1" s="176"/>
      <c r="D1" s="176"/>
      <c r="E1" s="176"/>
      <c r="F1" s="176"/>
      <c r="G1" s="176"/>
      <c r="H1" s="349" t="s">
        <v>285</v>
      </c>
      <c r="J1" s="176"/>
    </row>
    <row r="2" spans="1:10" ht="21">
      <c r="A2" s="176"/>
      <c r="B2" s="181"/>
      <c r="C2" s="178"/>
      <c r="D2" s="176"/>
      <c r="E2" s="176"/>
      <c r="F2" s="176"/>
      <c r="G2" s="176"/>
      <c r="H2" s="184" t="s">
        <v>125</v>
      </c>
      <c r="I2" s="183" t="s">
        <v>124</v>
      </c>
      <c r="J2" s="176"/>
    </row>
    <row r="3" spans="1:10" ht="63" customHeight="1">
      <c r="A3" s="332" t="s">
        <v>0</v>
      </c>
      <c r="B3" s="333" t="s">
        <v>105</v>
      </c>
      <c r="C3" s="334" t="s">
        <v>106</v>
      </c>
      <c r="D3" s="334" t="s">
        <v>3</v>
      </c>
      <c r="E3" s="334" t="s">
        <v>4</v>
      </c>
      <c r="F3" s="334" t="s">
        <v>72</v>
      </c>
      <c r="G3" s="335" t="s">
        <v>107</v>
      </c>
      <c r="H3" s="334" t="s">
        <v>73</v>
      </c>
      <c r="I3" s="334" t="s">
        <v>75</v>
      </c>
      <c r="J3" s="334" t="s">
        <v>76</v>
      </c>
    </row>
    <row r="4" spans="1:10" ht="17.25" customHeight="1">
      <c r="A4" s="336" t="s">
        <v>10</v>
      </c>
      <c r="B4" s="337" t="s">
        <v>108</v>
      </c>
      <c r="C4" s="336"/>
      <c r="D4" s="338" t="s">
        <v>23</v>
      </c>
      <c r="E4" s="336">
        <v>6</v>
      </c>
      <c r="F4" s="339"/>
      <c r="G4" s="340"/>
      <c r="H4" s="455">
        <f aca="true" t="shared" si="0" ref="H4:H17">(F4*G4)+F4</f>
        <v>0</v>
      </c>
      <c r="I4" s="456">
        <f aca="true" t="shared" si="1" ref="I4:I17">E4*F4</f>
        <v>0</v>
      </c>
      <c r="J4" s="457">
        <f>(I4*G4)+I4</f>
        <v>0</v>
      </c>
    </row>
    <row r="5" spans="1:10" ht="16.5" customHeight="1">
      <c r="A5" s="336" t="s">
        <v>12</v>
      </c>
      <c r="B5" s="337" t="s">
        <v>109</v>
      </c>
      <c r="C5" s="336"/>
      <c r="D5" s="338" t="s">
        <v>23</v>
      </c>
      <c r="E5" s="336">
        <v>6</v>
      </c>
      <c r="F5" s="339"/>
      <c r="G5" s="340"/>
      <c r="H5" s="455">
        <f t="shared" si="0"/>
        <v>0</v>
      </c>
      <c r="I5" s="456">
        <f t="shared" si="1"/>
        <v>0</v>
      </c>
      <c r="J5" s="457">
        <f aca="true" t="shared" si="2" ref="J5:J17">(I5*G5)+I5</f>
        <v>0</v>
      </c>
    </row>
    <row r="6" spans="1:10" ht="42.75" customHeight="1">
      <c r="A6" s="336" t="s">
        <v>13</v>
      </c>
      <c r="B6" s="337" t="s">
        <v>110</v>
      </c>
      <c r="C6" s="336"/>
      <c r="D6" s="338" t="s">
        <v>23</v>
      </c>
      <c r="E6" s="336">
        <v>5</v>
      </c>
      <c r="F6" s="339"/>
      <c r="G6" s="340"/>
      <c r="H6" s="455">
        <f t="shared" si="0"/>
        <v>0</v>
      </c>
      <c r="I6" s="456">
        <f t="shared" si="1"/>
        <v>0</v>
      </c>
      <c r="J6" s="457">
        <f t="shared" si="2"/>
        <v>0</v>
      </c>
    </row>
    <row r="7" spans="1:10" ht="16.5" customHeight="1">
      <c r="A7" s="336" t="s">
        <v>18</v>
      </c>
      <c r="B7" s="337" t="s">
        <v>111</v>
      </c>
      <c r="C7" s="341"/>
      <c r="D7" s="342" t="s">
        <v>23</v>
      </c>
      <c r="E7" s="341">
        <v>2</v>
      </c>
      <c r="F7" s="343"/>
      <c r="G7" s="344"/>
      <c r="H7" s="455">
        <f t="shared" si="0"/>
        <v>0</v>
      </c>
      <c r="I7" s="456">
        <f t="shared" si="1"/>
        <v>0</v>
      </c>
      <c r="J7" s="457">
        <f t="shared" si="2"/>
        <v>0</v>
      </c>
    </row>
    <row r="8" spans="1:10" ht="18" customHeight="1">
      <c r="A8" s="336" t="s">
        <v>26</v>
      </c>
      <c r="B8" s="337" t="s">
        <v>112</v>
      </c>
      <c r="C8" s="336"/>
      <c r="D8" s="338" t="s">
        <v>23</v>
      </c>
      <c r="E8" s="336">
        <v>2</v>
      </c>
      <c r="F8" s="339"/>
      <c r="G8" s="340"/>
      <c r="H8" s="455">
        <f t="shared" si="0"/>
        <v>0</v>
      </c>
      <c r="I8" s="456">
        <f t="shared" si="1"/>
        <v>0</v>
      </c>
      <c r="J8" s="457">
        <f t="shared" si="2"/>
        <v>0</v>
      </c>
    </row>
    <row r="9" spans="1:10" ht="30.75" customHeight="1">
      <c r="A9" s="336" t="s">
        <v>27</v>
      </c>
      <c r="B9" s="337" t="s">
        <v>238</v>
      </c>
      <c r="C9" s="336"/>
      <c r="D9" s="338" t="s">
        <v>23</v>
      </c>
      <c r="E9" s="336">
        <v>1</v>
      </c>
      <c r="F9" s="339"/>
      <c r="G9" s="340"/>
      <c r="H9" s="455">
        <f t="shared" si="0"/>
        <v>0</v>
      </c>
      <c r="I9" s="456">
        <f t="shared" si="1"/>
        <v>0</v>
      </c>
      <c r="J9" s="457">
        <f t="shared" si="2"/>
        <v>0</v>
      </c>
    </row>
    <row r="10" spans="1:10" ht="17.25" customHeight="1">
      <c r="A10" s="336" t="s">
        <v>43</v>
      </c>
      <c r="B10" s="337" t="s">
        <v>113</v>
      </c>
      <c r="C10" s="336"/>
      <c r="D10" s="338" t="s">
        <v>23</v>
      </c>
      <c r="E10" s="336">
        <v>2</v>
      </c>
      <c r="F10" s="339"/>
      <c r="G10" s="340"/>
      <c r="H10" s="455">
        <f t="shared" si="0"/>
        <v>0</v>
      </c>
      <c r="I10" s="456">
        <f t="shared" si="1"/>
        <v>0</v>
      </c>
      <c r="J10" s="457">
        <f t="shared" si="2"/>
        <v>0</v>
      </c>
    </row>
    <row r="11" spans="1:10" ht="18" customHeight="1">
      <c r="A11" s="336" t="s">
        <v>48</v>
      </c>
      <c r="B11" s="337" t="s">
        <v>114</v>
      </c>
      <c r="C11" s="336"/>
      <c r="D11" s="338" t="s">
        <v>23</v>
      </c>
      <c r="E11" s="336">
        <v>2</v>
      </c>
      <c r="F11" s="339"/>
      <c r="G11" s="340"/>
      <c r="H11" s="455">
        <f t="shared" si="0"/>
        <v>0</v>
      </c>
      <c r="I11" s="456">
        <f t="shared" si="1"/>
        <v>0</v>
      </c>
      <c r="J11" s="457">
        <f t="shared" si="2"/>
        <v>0</v>
      </c>
    </row>
    <row r="12" spans="1:10" ht="20.25" customHeight="1">
      <c r="A12" s="539" t="s">
        <v>49</v>
      </c>
      <c r="B12" s="540" t="s">
        <v>115</v>
      </c>
      <c r="C12" s="539"/>
      <c r="D12" s="541" t="s">
        <v>42</v>
      </c>
      <c r="E12" s="539">
        <v>0</v>
      </c>
      <c r="F12" s="542"/>
      <c r="G12" s="543"/>
      <c r="H12" s="455" t="s">
        <v>286</v>
      </c>
      <c r="I12" s="456" t="s">
        <v>286</v>
      </c>
      <c r="J12" s="457" t="s">
        <v>286</v>
      </c>
    </row>
    <row r="13" spans="1:10" s="179" customFormat="1" ht="43.5" customHeight="1">
      <c r="A13" s="336" t="s">
        <v>50</v>
      </c>
      <c r="B13" s="337" t="s">
        <v>116</v>
      </c>
      <c r="C13" s="341"/>
      <c r="D13" s="342" t="s">
        <v>23</v>
      </c>
      <c r="E13" s="341">
        <v>10</v>
      </c>
      <c r="F13" s="343"/>
      <c r="G13" s="344"/>
      <c r="H13" s="455">
        <f t="shared" si="0"/>
        <v>0</v>
      </c>
      <c r="I13" s="456">
        <f t="shared" si="1"/>
        <v>0</v>
      </c>
      <c r="J13" s="457">
        <f t="shared" si="2"/>
        <v>0</v>
      </c>
    </row>
    <row r="14" spans="1:10" ht="52.5" customHeight="1">
      <c r="A14" s="336" t="s">
        <v>53</v>
      </c>
      <c r="B14" s="337" t="s">
        <v>117</v>
      </c>
      <c r="C14" s="336"/>
      <c r="D14" s="338" t="s">
        <v>23</v>
      </c>
      <c r="E14" s="336">
        <v>10</v>
      </c>
      <c r="F14" s="339"/>
      <c r="G14" s="340"/>
      <c r="H14" s="455">
        <f t="shared" si="0"/>
        <v>0</v>
      </c>
      <c r="I14" s="456">
        <f t="shared" si="1"/>
        <v>0</v>
      </c>
      <c r="J14" s="457">
        <f t="shared" si="2"/>
        <v>0</v>
      </c>
    </row>
    <row r="15" spans="1:10" ht="19.5" customHeight="1">
      <c r="A15" s="336" t="s">
        <v>54</v>
      </c>
      <c r="B15" s="337" t="s">
        <v>118</v>
      </c>
      <c r="C15" s="336"/>
      <c r="D15" s="345" t="s">
        <v>23</v>
      </c>
      <c r="E15" s="336">
        <v>2</v>
      </c>
      <c r="F15" s="339"/>
      <c r="G15" s="340"/>
      <c r="H15" s="455">
        <f t="shared" si="0"/>
        <v>0</v>
      </c>
      <c r="I15" s="456">
        <f t="shared" si="1"/>
        <v>0</v>
      </c>
      <c r="J15" s="457">
        <f t="shared" si="2"/>
        <v>0</v>
      </c>
    </row>
    <row r="16" spans="1:10" ht="28.5" customHeight="1">
      <c r="A16" s="336" t="s">
        <v>58</v>
      </c>
      <c r="B16" s="337" t="s">
        <v>120</v>
      </c>
      <c r="C16" s="336"/>
      <c r="D16" s="345" t="s">
        <v>23</v>
      </c>
      <c r="E16" s="336">
        <v>1</v>
      </c>
      <c r="F16" s="339"/>
      <c r="G16" s="340"/>
      <c r="H16" s="455">
        <f t="shared" si="0"/>
        <v>0</v>
      </c>
      <c r="I16" s="456">
        <f t="shared" si="1"/>
        <v>0</v>
      </c>
      <c r="J16" s="457">
        <f t="shared" si="2"/>
        <v>0</v>
      </c>
    </row>
    <row r="17" spans="1:10" ht="19.5" customHeight="1">
      <c r="A17" s="336" t="s">
        <v>119</v>
      </c>
      <c r="B17" s="337" t="s">
        <v>121</v>
      </c>
      <c r="C17" s="341"/>
      <c r="D17" s="345" t="s">
        <v>42</v>
      </c>
      <c r="E17" s="341">
        <v>1</v>
      </c>
      <c r="F17" s="343"/>
      <c r="G17" s="344"/>
      <c r="H17" s="455">
        <f t="shared" si="0"/>
        <v>0</v>
      </c>
      <c r="I17" s="456">
        <f t="shared" si="1"/>
        <v>0</v>
      </c>
      <c r="J17" s="457">
        <f t="shared" si="2"/>
        <v>0</v>
      </c>
    </row>
    <row r="18" spans="1:10" ht="16.5" customHeight="1">
      <c r="A18" s="556" t="s">
        <v>122</v>
      </c>
      <c r="B18" s="557"/>
      <c r="C18" s="557"/>
      <c r="D18" s="557"/>
      <c r="E18" s="557"/>
      <c r="F18" s="557"/>
      <c r="G18" s="557"/>
      <c r="H18" s="558"/>
      <c r="I18" s="458">
        <f>SUM(I4:I17)</f>
        <v>0</v>
      </c>
      <c r="J18" s="458">
        <f>SUM(J4:J17)</f>
        <v>0</v>
      </c>
    </row>
    <row r="19" spans="1:10" ht="17.25" customHeight="1">
      <c r="A19" s="346"/>
      <c r="B19" s="347"/>
      <c r="C19" s="348"/>
      <c r="D19" s="348"/>
      <c r="E19" s="559" t="s">
        <v>80</v>
      </c>
      <c r="F19" s="560"/>
      <c r="G19" s="560"/>
      <c r="H19" s="561"/>
      <c r="I19" s="562">
        <f>J18-I18</f>
        <v>0</v>
      </c>
      <c r="J19" s="563"/>
    </row>
    <row r="20" spans="1:10" ht="12.75">
      <c r="A20" s="130"/>
      <c r="B20" s="564" t="s">
        <v>123</v>
      </c>
      <c r="C20" s="564"/>
      <c r="D20" s="564"/>
      <c r="E20" s="564"/>
      <c r="F20" s="564"/>
      <c r="G20" s="564"/>
      <c r="H20" s="564"/>
      <c r="I20" s="564"/>
      <c r="J20" s="180"/>
    </row>
    <row r="21" spans="1:10" ht="12.75">
      <c r="A21" s="176"/>
      <c r="B21" t="s">
        <v>257</v>
      </c>
      <c r="J21" s="176"/>
    </row>
    <row r="22" ht="12.75">
      <c r="B22" s="290" t="s">
        <v>250</v>
      </c>
    </row>
  </sheetData>
  <mergeCells count="4">
    <mergeCell ref="A18:H18"/>
    <mergeCell ref="E19:H19"/>
    <mergeCell ref="I19:J19"/>
    <mergeCell ref="B20:I20"/>
  </mergeCells>
  <printOptions/>
  <pageMargins left="0.1968503937007874" right="0.1968503937007874" top="0.1968503937007874" bottom="0.1968503937007874" header="0" footer="0"/>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grazyna.czarnecka</cp:lastModifiedBy>
  <cp:lastPrinted>2015-06-15T09:07:56Z</cp:lastPrinted>
  <dcterms:created xsi:type="dcterms:W3CDTF">1997-02-26T13:46:56Z</dcterms:created>
  <dcterms:modified xsi:type="dcterms:W3CDTF">2015-06-15T09:08:05Z</dcterms:modified>
  <cp:category/>
  <cp:version/>
  <cp:contentType/>
  <cp:contentStatus/>
</cp:coreProperties>
</file>