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15" activeTab="5"/>
  </bookViews>
  <sheets>
    <sheet name="1materiały biurowe" sheetId="1" r:id="rId1"/>
    <sheet name="2papiery" sheetId="2" r:id="rId2"/>
    <sheet name="3czajniki" sheetId="3" r:id="rId3"/>
    <sheet name="4telefony" sheetId="4" r:id="rId4"/>
    <sheet name="5zgrzewarka" sheetId="5" r:id="rId5"/>
    <sheet name="6parawany" sheetId="6" r:id="rId6"/>
    <sheet name="7wózek do pościeli" sheetId="7" r:id="rId7"/>
    <sheet name="8meble" sheetId="8" r:id="rId8"/>
    <sheet name="9wózek transp-kąpiel" sheetId="9" r:id="rId9"/>
    <sheet name="10niszczarki" sheetId="10" r:id="rId10"/>
    <sheet name="11tonery" sheetId="11" r:id="rId11"/>
  </sheets>
  <definedNames>
    <definedName name="_xlnm.Print_Area" localSheetId="7">'8meble'!$A$1:$J$19</definedName>
  </definedNames>
  <calcPr fullCalcOnLoad="1"/>
</workbook>
</file>

<file path=xl/sharedStrings.xml><?xml version="1.0" encoding="utf-8"?>
<sst xmlns="http://schemas.openxmlformats.org/spreadsheetml/2006/main" count="1027" uniqueCount="475">
  <si>
    <t>PAKIET 1- MATERIAŁY BIUROWE</t>
  </si>
  <si>
    <t>Załącznik nr  3.1 do SIWZ</t>
  </si>
  <si>
    <t>l.p.</t>
  </si>
  <si>
    <t>Nazwa asortymentu</t>
  </si>
  <si>
    <t>Producent, nazwa handlowa, kod katalogowy</t>
  </si>
  <si>
    <t xml:space="preserve">Jm </t>
  </si>
  <si>
    <t>ilość</t>
  </si>
  <si>
    <t>Cena netto zł</t>
  </si>
  <si>
    <t>stawka VAT</t>
  </si>
  <si>
    <t>Cena brutto zł</t>
  </si>
  <si>
    <t>Wartość netto zł</t>
  </si>
  <si>
    <t>Wartość brutto zł</t>
  </si>
  <si>
    <t>CPV</t>
  </si>
  <si>
    <t>Nazwa 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</si>
  <si>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</si>
  <si>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</si>
  <si>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</si>
  <si>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</si>
  <si>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</si>
  <si>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</si>
  <si>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</si>
  <si>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</si>
  <si>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</si>
  <si>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</si>
  <si>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Antyrama , format A-4</t>
  </si>
  <si>
    <t>szt.</t>
  </si>
  <si>
    <t>30190000-7</t>
  </si>
  <si>
    <t>Różny sprzęt i artykuły biurowe</t>
  </si>
  <si>
    <t>Blok z makulatury A-5  100 kart.w kratkę</t>
  </si>
  <si>
    <t>22816100-4</t>
  </si>
  <si>
    <t>Bloczki notatkowe</t>
  </si>
  <si>
    <t>Blok z makulatury A-4  100 kart. w kratkę</t>
  </si>
  <si>
    <t>Szt.</t>
  </si>
  <si>
    <t>Cienkopis: kolor do wyboru przez zamawiającego(niebieski, zielony, czarny, czerwony)</t>
  </si>
  <si>
    <t>30192125-3</t>
  </si>
  <si>
    <t>Pisaki</t>
  </si>
  <si>
    <t>Datowniki   automatyczny, samotuszujący</t>
  </si>
  <si>
    <t>*</t>
  </si>
  <si>
    <t>30192150-7</t>
  </si>
  <si>
    <t>Datowniki</t>
  </si>
  <si>
    <t>Długopis automatyczny  z wymiennym wkładem, kolor do wyboru przez zamawiającego ( niebieski, zielony, czarny, czerwony)</t>
  </si>
  <si>
    <t>30192123-9</t>
  </si>
  <si>
    <t>Długopisy z końcówką z włókna</t>
  </si>
  <si>
    <t>Długopis żelowy  z wymiennym wkładem, kolor do wyboru przez zamawiającego ( niebieski, zielony, czarny, czerwony)</t>
  </si>
  <si>
    <t>30192121-5</t>
  </si>
  <si>
    <t>Długopisy kulkowe</t>
  </si>
  <si>
    <r>
      <t>Dziurkacz  mały biurowy – min.30 kart.gram.80</t>
    </r>
    <r>
      <rPr>
        <b/>
        <sz val="8"/>
        <color indexed="8"/>
        <rFont val="Arial"/>
        <family val="2"/>
      </rPr>
      <t>*</t>
    </r>
  </si>
  <si>
    <t>30197330-8</t>
  </si>
  <si>
    <t>Dziurkacze</t>
  </si>
  <si>
    <r>
      <t>Dziurkacz duży – min.70 kart.</t>
    </r>
    <r>
      <rPr>
        <b/>
        <sz val="8"/>
        <color indexed="8"/>
        <rFont val="Arial"/>
        <family val="2"/>
      </rPr>
      <t>*</t>
    </r>
  </si>
  <si>
    <t>11.</t>
  </si>
  <si>
    <t>Op.</t>
  </si>
  <si>
    <t>12.</t>
  </si>
  <si>
    <t>30192100-2</t>
  </si>
  <si>
    <t>Gumki</t>
  </si>
  <si>
    <t>13.</t>
  </si>
  <si>
    <t>Kalka maszynowa  A-4   a 100</t>
  </si>
  <si>
    <t>30199110-4</t>
  </si>
  <si>
    <t>Kalka maszynowa</t>
  </si>
  <si>
    <t>14.</t>
  </si>
  <si>
    <t>Koperta biała mała samoprzylepna a 1000 szt. C6 114x162 mm</t>
  </si>
  <si>
    <t>30199230-1</t>
  </si>
  <si>
    <t>Koperty</t>
  </si>
  <si>
    <t>15.</t>
  </si>
  <si>
    <t>Koperta biała A-4 samoprzylepna 1000 szt.C4  229x324 mm</t>
  </si>
  <si>
    <t>16.</t>
  </si>
  <si>
    <t>Koperta średnia biała samoprzylepna 1000 szt.C5 229x162mm</t>
  </si>
  <si>
    <t>17.</t>
  </si>
  <si>
    <t>Koperta biała 220*110mm samoprzylepna</t>
  </si>
  <si>
    <t>18.</t>
  </si>
  <si>
    <t>19.</t>
  </si>
  <si>
    <t>Koperta biała  220*110 mm samoprzylepna z okienkiem. Umiejscowienie okienka: 20mm od prawej strony i 15mm od dołu wymiar okienka:90x45mm</t>
  </si>
  <si>
    <t>20.</t>
  </si>
  <si>
    <t>21.</t>
  </si>
  <si>
    <t>22.</t>
  </si>
  <si>
    <t>30197000-6</t>
  </si>
  <si>
    <t>Drobny sprzęt biurowy</t>
  </si>
  <si>
    <t>23.</t>
  </si>
  <si>
    <t>30192000-1</t>
  </si>
  <si>
    <t>Wyroby biurowe</t>
  </si>
  <si>
    <t>24.</t>
  </si>
  <si>
    <t>Grzebień do bindownicy plastik 18 mm a’100 szt</t>
  </si>
  <si>
    <t>25.</t>
  </si>
  <si>
    <t>Grzebień do bindownicy plastik 16 mm a’100 szt</t>
  </si>
  <si>
    <t>26.</t>
  </si>
  <si>
    <t>Grzebień do bindownicy plastik 10 mm a’100 szt</t>
  </si>
  <si>
    <t>27.</t>
  </si>
  <si>
    <t>Grzebień do bindownicy plastik 8 mm a’100 szt</t>
  </si>
  <si>
    <t>28.</t>
  </si>
  <si>
    <t>klej biurowy w tubce poj. minimum 50 ml</t>
  </si>
  <si>
    <t>24910000-6</t>
  </si>
  <si>
    <t>Kleje</t>
  </si>
  <si>
    <t>29.</t>
  </si>
  <si>
    <t>Koszulki foliowe A-4 a 100 szt.</t>
  </si>
  <si>
    <t>30.</t>
  </si>
  <si>
    <t>Kalendarz książka A-5 – 1 dzień</t>
  </si>
  <si>
    <t>30199792-8</t>
  </si>
  <si>
    <t>Kalendarze</t>
  </si>
  <si>
    <t>31.</t>
  </si>
  <si>
    <t>Kalendarz książka A-4  1 dzień</t>
  </si>
  <si>
    <t>32.</t>
  </si>
  <si>
    <t xml:space="preserve">Korektor mysz </t>
  </si>
  <si>
    <t>30192910-3</t>
  </si>
  <si>
    <t>Folia lub taśma korekcyjna</t>
  </si>
  <si>
    <t>33.</t>
  </si>
  <si>
    <t>Korektor w płynie pojemność minimum 20 ml</t>
  </si>
  <si>
    <t>30192900-0</t>
  </si>
  <si>
    <t>Przybory do korygowania</t>
  </si>
  <si>
    <t>34.</t>
  </si>
  <si>
    <t>35.</t>
  </si>
  <si>
    <t>Klips biurowy 25 mm  w opakowaniu min. a’12 szt</t>
  </si>
  <si>
    <t>30197220-4</t>
  </si>
  <si>
    <t>Spinacze do papieru</t>
  </si>
  <si>
    <t>36.</t>
  </si>
  <si>
    <t>37.</t>
  </si>
  <si>
    <t>Karton archiwizacyjny do A4 szerokość 10 cm</t>
  </si>
  <si>
    <t>44617100-9</t>
  </si>
  <si>
    <t>Pudła kartonowe</t>
  </si>
  <si>
    <t>38.</t>
  </si>
  <si>
    <t xml:space="preserve">Spinacz archiwizacyjny: biały plastikowy spinacz do dokumentów, przeznaczony do błyskawicznego spinania dokumentów wyjmowanych z segregatora bez konieczności przekładania kartka po kartce, umożliwiający wygodne przeglądanie dokumentów wypiętych z segregatora i bezpieczne przechowywanie w kartonach.Głęokość minimum 9,5 cm (grubość pliku papieru), posiadające po dwa zaczepy z każdej strony a 50 szt. </t>
  </si>
  <si>
    <t>39.</t>
  </si>
  <si>
    <t>Karteczki znaczniki*- zakładki indeksujące,
bloczek w 4 fluoroscyncyjnych kolorach, wymiar miniumum 50x20mm</t>
  </si>
  <si>
    <t>40.</t>
  </si>
  <si>
    <t>linijka plastikowa 30cm</t>
  </si>
  <si>
    <t>30194000-5</t>
  </si>
  <si>
    <t>Przybory kreślarskie</t>
  </si>
  <si>
    <t>41.</t>
  </si>
  <si>
    <t>linijka plastikowa 50cm</t>
  </si>
  <si>
    <t>42.</t>
  </si>
  <si>
    <t>Markery wodoodporne- kolor do wyboru przez zamawiającego: czarny, zielony, czerwony, niebieski</t>
  </si>
  <si>
    <t>43.</t>
  </si>
  <si>
    <t>Markery suchościeralne z gąbką (opakowanie: 4 kolory  w opakowaniu)</t>
  </si>
  <si>
    <t>30195400-6</t>
  </si>
  <si>
    <t>Tablice do wycierania na sucho lub akcesoria</t>
  </si>
  <si>
    <t>44.</t>
  </si>
  <si>
    <t>45.</t>
  </si>
  <si>
    <t>Marker olejowy -  kolor do wyboru- czarny, biały, czerwony, zielony</t>
  </si>
  <si>
    <t>30237430-2</t>
  </si>
  <si>
    <t>Markery</t>
  </si>
  <si>
    <t>46.</t>
  </si>
  <si>
    <t xml:space="preserve">39241200-5 </t>
  </si>
  <si>
    <t>Nożyczki</t>
  </si>
  <si>
    <t>48.</t>
  </si>
  <si>
    <t>22816300-6</t>
  </si>
  <si>
    <t>Bloczki samoprzylepnych karteczek na notatki</t>
  </si>
  <si>
    <t>49.</t>
  </si>
  <si>
    <t>50.</t>
  </si>
  <si>
    <t>Notatnik kostka nieklejona 85*85mm</t>
  </si>
  <si>
    <t>51.</t>
  </si>
  <si>
    <t>Ołówki z gumką HB</t>
  </si>
  <si>
    <t>30192130-1</t>
  </si>
  <si>
    <t>Ołówki</t>
  </si>
  <si>
    <t>52.</t>
  </si>
  <si>
    <t>Ofertówka twarda A-4</t>
  </si>
  <si>
    <t>30192500-6</t>
  </si>
  <si>
    <t>Okładki przezroczyste</t>
  </si>
  <si>
    <t>53.</t>
  </si>
  <si>
    <t>Oprawka na dyplom bez nadruku A-4w kolorach granat, ziel. bordo</t>
  </si>
  <si>
    <t>54.</t>
  </si>
  <si>
    <t>Okładki do bindownicy a 100 szt , do wyboru przez zamawiającego: przeźroczysta/ nieprzezroczysta</t>
  </si>
  <si>
    <t>55.</t>
  </si>
  <si>
    <t>Pinezki do tablic korkowych,  a50szt.</t>
  </si>
  <si>
    <t>30197130-3</t>
  </si>
  <si>
    <t>Pinezki kreślarskie</t>
  </si>
  <si>
    <t>56.</t>
  </si>
  <si>
    <t>Rolka FAX 210mm x 30m</t>
  </si>
  <si>
    <t>30192340-6</t>
  </si>
  <si>
    <t>Taśmy do faksów</t>
  </si>
  <si>
    <t>57.</t>
  </si>
  <si>
    <t>Rolka dalton  57 mmx 30m</t>
  </si>
  <si>
    <t>30192330-3</t>
  </si>
  <si>
    <t>Taśmy i bębny do kalkulatorów</t>
  </si>
  <si>
    <t>58.</t>
  </si>
  <si>
    <t xml:space="preserve">Rozszywacz metalowy </t>
  </si>
  <si>
    <t>30197321-2</t>
  </si>
  <si>
    <t>Usuwacz zszywek</t>
  </si>
  <si>
    <t>59.</t>
  </si>
  <si>
    <t>Rolka do kasy fiskalnej termoczuła 28mm x 20m</t>
  </si>
  <si>
    <t>30192350-9</t>
  </si>
  <si>
    <t>Taśmy do kas rejestrujących</t>
  </si>
  <si>
    <t>60.</t>
  </si>
  <si>
    <t>Rolka termiczna 57mmx30m</t>
  </si>
  <si>
    <t>61.</t>
  </si>
  <si>
    <t>Spinacze małe 28 mm a 100</t>
  </si>
  <si>
    <t>62.</t>
  </si>
  <si>
    <t>63.</t>
  </si>
  <si>
    <t>Skoroszyt papierowy niezawieszkowy A-4</t>
  </si>
  <si>
    <t>22851000-0</t>
  </si>
  <si>
    <t>Skoroszyty</t>
  </si>
  <si>
    <t>64.</t>
  </si>
  <si>
    <t>65.</t>
  </si>
  <si>
    <t>Skoroszyt plastikowy niezawieszkowy A-4</t>
  </si>
  <si>
    <t>66.</t>
  </si>
  <si>
    <t>Skoroszyt plastikowy zawieszkowy A-4</t>
  </si>
  <si>
    <t>67.</t>
  </si>
  <si>
    <t>Segregatory laminowane* kolorowe75 mm.A-4 z mechanizmem dźwigniowym z kompresorem</t>
  </si>
  <si>
    <t>30199500-5</t>
  </si>
  <si>
    <t>Segregatory, pudełka na listy, pudełka do przechowywania i podobne wyroby</t>
  </si>
  <si>
    <t>68.</t>
  </si>
  <si>
    <t>Segregatory laminowane* kolorowe 50 mm.A-4 z mechanizmem dźwigniowym z kompresorem</t>
  </si>
  <si>
    <t>69.</t>
  </si>
  <si>
    <t>Szpilki 26 mm   50 gr</t>
  </si>
  <si>
    <t>70.</t>
  </si>
  <si>
    <t>Sznurek pakowy konopny min. 50g</t>
  </si>
  <si>
    <t>39541130-6</t>
  </si>
  <si>
    <t>Sznurek</t>
  </si>
  <si>
    <t>71.</t>
  </si>
  <si>
    <t>Skorowidz A-5</t>
  </si>
  <si>
    <t>72.</t>
  </si>
  <si>
    <t>Skorowidz A-6</t>
  </si>
  <si>
    <t>73.</t>
  </si>
  <si>
    <t>Skorowidz A-4</t>
  </si>
  <si>
    <t>74.</t>
  </si>
  <si>
    <t>Szuflada plastikowa/organizer na dokumenty formatu A-4</t>
  </si>
  <si>
    <t>30193200-0</t>
  </si>
  <si>
    <t>Korytka i organizatory na biurka</t>
  </si>
  <si>
    <t>75.</t>
  </si>
  <si>
    <t xml:space="preserve">Tablice korkowe w ramie drewnianej. Do każdej z  tablic dołączony zestaw zawieszek. Możliwość montażu zarówno w pionie jak i w poziomie. Rozmiar: 50x80cm </t>
  </si>
  <si>
    <t>30195000-2</t>
  </si>
  <si>
    <t>Tablice</t>
  </si>
  <si>
    <t xml:space="preserve">Tablice korkowe w ramie drewnianej. Do każdej z  tablic dołączony zestaw zawieszek. Możliwość montażu zarówno w pionie jak i w poziomie. Rozmiar: 40x60cm </t>
  </si>
  <si>
    <t>76.</t>
  </si>
  <si>
    <t>Taśma klejąca szer.19mm</t>
  </si>
  <si>
    <t>77.</t>
  </si>
  <si>
    <t>Teczka papierowa wiązana A-4</t>
  </si>
  <si>
    <t>22850000-3</t>
  </si>
  <si>
    <t>Skoroszyty i podobne wyroby</t>
  </si>
  <si>
    <t>78.</t>
  </si>
  <si>
    <t>Teczka papierowa z gumką A-4</t>
  </si>
  <si>
    <t>79.</t>
  </si>
  <si>
    <t>Teczka plastik wiązana A-4</t>
  </si>
  <si>
    <t>80.</t>
  </si>
  <si>
    <t>81.</t>
  </si>
  <si>
    <t>22600000-6</t>
  </si>
  <si>
    <t>Tusz</t>
  </si>
  <si>
    <t>82.</t>
  </si>
  <si>
    <r>
      <t xml:space="preserve">Taśma do pakowania </t>
    </r>
    <r>
      <rPr>
        <b/>
        <sz val="8"/>
        <color indexed="8"/>
        <rFont val="Arial"/>
        <family val="2"/>
      </rPr>
      <t>szara</t>
    </r>
    <r>
      <rPr>
        <sz val="8"/>
        <color indexed="8"/>
        <rFont val="Arial"/>
        <family val="2"/>
      </rPr>
      <t xml:space="preserve"> , wymiary: szer.48 mm.x dł. minimum 45m</t>
    </r>
  </si>
  <si>
    <t>83.</t>
  </si>
  <si>
    <t>84.</t>
  </si>
  <si>
    <t>Teczka na akta osobowe, w kolorach do wyboru - czarny, bordowy, granatowy, zielony</t>
  </si>
  <si>
    <t>22852100-8</t>
  </si>
  <si>
    <t>Okładki na akta</t>
  </si>
  <si>
    <t>85.</t>
  </si>
  <si>
    <t>Temperówka metalowa</t>
  </si>
  <si>
    <t>30192133-2</t>
  </si>
  <si>
    <t>Temperówki do ołówków</t>
  </si>
  <si>
    <t>86.</t>
  </si>
  <si>
    <t>Wałeczek tuszujący do maszy Cithizen 123</t>
  </si>
  <si>
    <t>30145000-7</t>
  </si>
  <si>
    <t>Części i akcesoria maszyn liczących</t>
  </si>
  <si>
    <t>87.</t>
  </si>
  <si>
    <t>Wałeczek tuszujący do Casio FR3400</t>
  </si>
  <si>
    <t>88.</t>
  </si>
  <si>
    <t>89.</t>
  </si>
  <si>
    <t>Wkład do długopisu  pasujący do poz. 6, kolor do wyboru przez zamawiającego ( niebieski, zielony, czarny, czerwony)</t>
  </si>
  <si>
    <t>90.</t>
  </si>
  <si>
    <t>Wkład żelowy do długopisu, pasujący do poz. 7, kolor do wyboru przez zamawiającego ( niebieski, zielony, czarny, czerwony)</t>
  </si>
  <si>
    <t>91.</t>
  </si>
  <si>
    <t>92.</t>
  </si>
  <si>
    <t>Zszywki 24 / 6 a 1000 szt.</t>
  </si>
  <si>
    <t>30197100-7</t>
  </si>
  <si>
    <t>Zszywki, gwoździki z szerokim łebkiem, pinezki kreślarskie</t>
  </si>
  <si>
    <t>93.</t>
  </si>
  <si>
    <t>Zszywki małe a 1000 szt.</t>
  </si>
  <si>
    <t>94.</t>
  </si>
  <si>
    <t>30197320-5</t>
  </si>
  <si>
    <t>Zszywacze</t>
  </si>
  <si>
    <t>95.</t>
  </si>
  <si>
    <t>Zszywacz min.70 kart.o gram.80</t>
  </si>
  <si>
    <t>96.</t>
  </si>
  <si>
    <t>Zszywki 23/10 a 1000</t>
  </si>
  <si>
    <t>97.</t>
  </si>
  <si>
    <t>Zakreślacz  4  kolory do wyboru przez zamawiającego a 4szt</t>
  </si>
  <si>
    <t>98.</t>
  </si>
  <si>
    <t>Zeszyty A-4 w twardej oprawie 96 kart.</t>
  </si>
  <si>
    <t>22816200-5</t>
  </si>
  <si>
    <t>Zeszyty do stenografii</t>
  </si>
  <si>
    <t>99.</t>
  </si>
  <si>
    <t>Zeszyty 32 kart. A-5 w kratkę miękka oprawa</t>
  </si>
  <si>
    <t>100.</t>
  </si>
  <si>
    <t>Zeszyty 60 kart. A-5w kratkę miękka oprawa</t>
  </si>
  <si>
    <t>101.</t>
  </si>
  <si>
    <t>Zeszyty 80 kart.A-5 w kratkę miękka oprawa</t>
  </si>
  <si>
    <t>102.</t>
  </si>
  <si>
    <t>Zeszyt 96 kart.A-5 w kratkę miękka oprawa</t>
  </si>
  <si>
    <t>103.</t>
  </si>
  <si>
    <r>
      <t xml:space="preserve">Zawieszki do kluczy </t>
    </r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>- wykonane z twardego, plastiku posiadające:okienko zabezpieczone przezroczystą folią ochronną do wpisania numeru pomieszczenia,papierową wkładkę do naniesienia oznaczenia oraz kółeczko do wygodnego przygomocowania klucza, kolor do wyboru przez zamawiającego-min.5</t>
    </r>
  </si>
  <si>
    <t>w tym wartość podatku vat</t>
  </si>
  <si>
    <r>
      <t xml:space="preserve">Skoroszyt papierowy zawieszkowy </t>
    </r>
    <r>
      <rPr>
        <sz val="7"/>
        <color indexed="8"/>
        <rFont val="Arial"/>
        <family val="2"/>
      </rPr>
      <t>oczkowy A-4</t>
    </r>
  </si>
  <si>
    <t>PAKIET NR 2- PAPIERY</t>
  </si>
  <si>
    <t>L.p.</t>
  </si>
  <si>
    <t>Ilość</t>
  </si>
  <si>
    <t>Stawka VAT</t>
  </si>
  <si>
    <t>Symbol CPV</t>
  </si>
  <si>
    <t>ryza</t>
  </si>
  <si>
    <t>30197630-1</t>
  </si>
  <si>
    <t>Papier do drukowania</t>
  </si>
  <si>
    <t>PAPIER KANCELARYJNY A-3 W KRATKĘ, a100</t>
  </si>
  <si>
    <t>op.</t>
  </si>
  <si>
    <t>30197620-8</t>
  </si>
  <si>
    <t>Papier do pisania</t>
  </si>
  <si>
    <t>PAPIER PAKOWY SZARY</t>
  </si>
  <si>
    <t>arkusz</t>
  </si>
  <si>
    <t>30197600-2</t>
  </si>
  <si>
    <t>Papier i tektura gotowe</t>
  </si>
  <si>
    <t>kartki</t>
  </si>
  <si>
    <t>30199310-6</t>
  </si>
  <si>
    <t>Wytłaczany lub perforowany papier do drukowania</t>
  </si>
  <si>
    <t>razem</t>
  </si>
  <si>
    <t>PAPIER XERO GR min. 80, A-3 biały</t>
  </si>
  <si>
    <t>PAKIET NR 3- CZAJNIKI BEZPRZEWODOWE</t>
  </si>
  <si>
    <t>Załącznik nr  3.3 do SIWZ</t>
  </si>
  <si>
    <t xml:space="preserve"> CPV 39710000-2</t>
  </si>
  <si>
    <t>Elektryczny sprzęt gospodarstwa domowego</t>
  </si>
  <si>
    <t xml:space="preserve">szt. </t>
  </si>
  <si>
    <r>
      <t>*</t>
    </r>
    <r>
      <rPr>
        <i/>
        <sz val="10"/>
        <rFont val="Arial CE"/>
        <family val="2"/>
      </rPr>
      <t xml:space="preserve"> załączyć aktualne katalogi lub karty katalogowe lub inne materiały informacyjne oferowanych produktów </t>
    </r>
  </si>
  <si>
    <t>z nazwą producenta / nazwą handlową i kodem katalogowym</t>
  </si>
  <si>
    <t xml:space="preserve">                                                      </t>
  </si>
  <si>
    <t>Załącznik nr  3.4 do SIWZ</t>
  </si>
  <si>
    <t>PAKIET NR 4- TELEFONY BEZPRZEWODOWE</t>
  </si>
  <si>
    <t>CPV 32552110-1</t>
  </si>
  <si>
    <t>telefony bezprzewodowe</t>
  </si>
  <si>
    <t>kod katalogowy, producent, nazwa</t>
  </si>
  <si>
    <t>VAT zł</t>
  </si>
  <si>
    <t xml:space="preserve">szt.  </t>
  </si>
  <si>
    <r>
      <t xml:space="preserve">Klips biurowy 32 mm  w opakowaniu min. </t>
    </r>
    <r>
      <rPr>
        <sz val="7"/>
        <color indexed="8"/>
        <rFont val="Arial"/>
        <family val="2"/>
      </rPr>
      <t>a’12 szt</t>
    </r>
  </si>
  <si>
    <t>104.</t>
  </si>
  <si>
    <t xml:space="preserve">Wąsy do skoroszytów*- do szybkiego spięcia i przechowywania dziurkowanych dokumentów   • Metalowe wąsy z specjalnie twardą listwą pokrywającą z polipropylenu. 
• Wielkość w mm ok. : 150 x 38 mm. 
• Dziurkowanie w mm: 60/80. 
</t>
  </si>
  <si>
    <t>Teczka-skorowidz 1-24, A-Z do podpisu. Okładka wykonana z twardej tektury. Otwory na przekładkach umożliwiają szybką kontrolę dokumentów. Teczka posiadająca 24 przegródki alfabetyczne od A do Z, rozmiar: 275x343mm</t>
  </si>
  <si>
    <t>PAPIER MASZYNOWY A-4   BIAŁY gram.min.80</t>
  </si>
  <si>
    <t>PAPIER XERO gr min. 80, A-4 biały</t>
  </si>
  <si>
    <t xml:space="preserve">Gumka do zmazywania </t>
  </si>
  <si>
    <t xml:space="preserve">Teczka skrzydłowa na rzep 
- wykonana z twardej tektury o grubości 2 mm
- jednostronnie barwiona pokryta folia polipropylenową
- formatu A4 lub A5
- szerokość grzbietu 40 mm
- wyklejka papierowa
- zamykana na dwa rzepy
- min. 3 kolory do wyboru
</t>
  </si>
  <si>
    <t>Koperty rozszerzane B4 NK lub HK kolor brąz</t>
  </si>
  <si>
    <t>Koperty rozszerzane  B5 NK lub HK (176x250mm )</t>
  </si>
  <si>
    <t xml:space="preserve">Koszulki na katalogi: krystaliczne, sztywne, wykonane z gładkiej ekologicznej folii polipropylenowej (min. 170mic.), przeznaczone na dokumenty w formacie A4, otwarte na górze,przezroczyste, antyelektrostatyczne, posiadające  specjalnie wzmocnione brzegami paski z multiperforacją, mieszczące materiały do minimum 27mm grubości, wymiary zewnętrzne: 245x306mm a 12
</t>
  </si>
  <si>
    <t>klej biurowy w sztyfcie poj. minimum 21g</t>
  </si>
  <si>
    <t>105.</t>
  </si>
  <si>
    <t>106.</t>
  </si>
  <si>
    <r>
      <t xml:space="preserve">Taśma do pakowania </t>
    </r>
    <r>
      <rPr>
        <b/>
        <sz val="8"/>
        <color indexed="8"/>
        <rFont val="Arial"/>
        <family val="2"/>
      </rPr>
      <t xml:space="preserve">przeźroczysta </t>
    </r>
    <r>
      <rPr>
        <sz val="8"/>
        <color indexed="8"/>
        <rFont val="Arial"/>
        <family val="2"/>
      </rPr>
      <t>, wymiary: szer.48 mm.x dł. minimum 45m</t>
    </r>
  </si>
  <si>
    <t>Koszulki foliowe A-5 a 100 szt.</t>
  </si>
  <si>
    <t>Tusz do pieczątek bezolejowy pojemność min. 30ml, kolor do wyboru przez zamawiajacego czarny, czerwony, zielony, niebieski</t>
  </si>
  <si>
    <t>taśma klejąca (odklejalna) do pisania19mmx 33m</t>
  </si>
  <si>
    <t>Etykiety samoprzylepne 70x 42,3mm a 2100szt.</t>
  </si>
  <si>
    <t>opakowań</t>
  </si>
  <si>
    <t>PAPIER XERO GR min. 80, A-4   BIAŁY, z perforacją( mikronacięcia) do druku recept, zgodnie z obowiazującymi przepisami prawa (wzór: zał.1 ) op.1000kartek</t>
  </si>
  <si>
    <t>kompl.</t>
  </si>
  <si>
    <t>107.</t>
  </si>
  <si>
    <t>Olej do niszczarek biurowych, poj. min.350ml</t>
  </si>
  <si>
    <t>108.</t>
  </si>
  <si>
    <t xml:space="preserve">09211000-1 </t>
  </si>
  <si>
    <t>Oleje smarowe i środki smarowe</t>
  </si>
  <si>
    <t>Teczka z klipem A4: wykonana z grubej tektury oklejonej folią PCV, obie okładki sztywne, sprężysty mechanizm zaciskowy służący do przytrzymywania papieru                        ( uniemożliwiający jego wysuwanie), kieszeń na wewnętrznej stronie okładki i uchwyt na długopis</t>
  </si>
  <si>
    <t>47.</t>
  </si>
  <si>
    <t>109.</t>
  </si>
  <si>
    <t xml:space="preserve">Czajnik bezprzewodowy                                                            - Moc min. 1800 W 
- Pojemność min. 1,7 L 
- Filtr osadów 
- Automatyczne wyłączanie po zagotowaniu wody 
- Lampka kontrolna zasilania 
- Wodowskaz                                             
- Gwarancja min. 24 miesięce
</t>
  </si>
  <si>
    <t>Lp.</t>
  </si>
  <si>
    <t>Producent, typ, nr katalogowy</t>
  </si>
  <si>
    <t>Jm</t>
  </si>
  <si>
    <t>Cena netto</t>
  </si>
  <si>
    <t>VAT%</t>
  </si>
  <si>
    <t>Cena brutto</t>
  </si>
  <si>
    <t>Wartość netto</t>
  </si>
  <si>
    <t>Wartość brutto</t>
  </si>
  <si>
    <t>Wydajność (str.) oferowana</t>
  </si>
  <si>
    <t>Toner do drukarki OKI B721</t>
  </si>
  <si>
    <t>30125110-5</t>
  </si>
  <si>
    <t xml:space="preserve">Toner do drukarki Samsung SL-M2875FW </t>
  </si>
  <si>
    <t xml:space="preserve">30125110-5 </t>
  </si>
  <si>
    <t xml:space="preserve">Bęben do drukarki Samsung SL-M2875FW </t>
  </si>
  <si>
    <t xml:space="preserve">30124300-7 </t>
  </si>
  <si>
    <t>Folia do faxu Panasonic KX-FC268</t>
  </si>
  <si>
    <t xml:space="preserve">30192340-6  </t>
  </si>
  <si>
    <t>Farba do powielacza Riso EZ 301</t>
  </si>
  <si>
    <t>30125100-2</t>
  </si>
  <si>
    <t>Matryca do powielacza Riso EZ 301</t>
  </si>
  <si>
    <t>30192113-6</t>
  </si>
  <si>
    <t>Toner do drukarki HP Color LaserJet CP4525 Black</t>
  </si>
  <si>
    <t>Toner do drukarki HP Color LaserJet CP4525 Cyan</t>
  </si>
  <si>
    <t>Toner do drukarki HP Color LaserJet CP4525 Yellow</t>
  </si>
  <si>
    <t>Toner do drukarki HP Color LaserJet CP4525 Magenta</t>
  </si>
  <si>
    <t>Toner do drukarki Ineo 4020</t>
  </si>
  <si>
    <t>Bęben do drukarki Ineo 4020</t>
  </si>
  <si>
    <t>Toner do drukarki Epson WorkForce AL-M300DN</t>
  </si>
  <si>
    <t>Bęben do drukarki Epson WorkForce AL-M300DN</t>
  </si>
  <si>
    <t>Fuser do drukarki Epson WorkForce AL-M300DN</t>
  </si>
  <si>
    <t xml:space="preserve">30124100-5 </t>
  </si>
  <si>
    <t>razem:</t>
  </si>
  <si>
    <t>w tym vat:</t>
  </si>
  <si>
    <t>Wymaga się dołączenia do faktury wykazu wydajności poszczególnych pozycji asortymentu.</t>
  </si>
  <si>
    <t>33192000-2</t>
  </si>
  <si>
    <t>meble medyczne</t>
  </si>
  <si>
    <t>Stawka VAT %</t>
  </si>
  <si>
    <t>GWARANCJA min.24 miesiące</t>
  </si>
  <si>
    <t>w tym podatku vat</t>
  </si>
  <si>
    <t xml:space="preserve">         DATA I PODPIS OFERENTA</t>
  </si>
  <si>
    <t>CPV: 33192000-2 Meble medyczne</t>
  </si>
  <si>
    <t>39150000-8 Różne meble i wyposażenie</t>
  </si>
  <si>
    <t>RAZEM:</t>
  </si>
  <si>
    <t>w tym VAT:</t>
  </si>
  <si>
    <r>
      <t>Termin dostawy</t>
    </r>
    <r>
      <rPr>
        <sz val="12"/>
        <rFont val="Times New Roman CE"/>
        <family val="1"/>
      </rPr>
      <t xml:space="preserve"> (PODAĆ) ……………...………..po złożeniu zamówienia telefonicznego lub fax-em </t>
    </r>
  </si>
  <si>
    <t>Lp</t>
  </si>
  <si>
    <t>Opis produktu</t>
  </si>
  <si>
    <t>kod katalogowy,producent</t>
  </si>
  <si>
    <t>jm</t>
  </si>
  <si>
    <t>Cena netto w PLN</t>
  </si>
  <si>
    <t>Vat%</t>
  </si>
  <si>
    <t>Cena brutto w PLN</t>
  </si>
  <si>
    <t xml:space="preserve">Wartość netto w PLN </t>
  </si>
  <si>
    <t>Wartość brutto w PLN</t>
  </si>
  <si>
    <t>szt</t>
  </si>
  <si>
    <t>w tym Vat:</t>
  </si>
  <si>
    <t>PAKIET NR 7- WÓZEK DO PRZEWOŻENIA POŚCIELI</t>
  </si>
  <si>
    <t>PAKIET 11 – TONERY,BĘBNY, FOLIE, FUSERY, MATRYCE, FARBY</t>
  </si>
  <si>
    <t>Załącznik 3.11 do SIWZ</t>
  </si>
  <si>
    <t xml:space="preserve">33196200-2 </t>
  </si>
  <si>
    <t>Pakiet nr 5 Zgrzewarka rotacyjna z drukarką i podajnikiem</t>
  </si>
  <si>
    <t>PAKIET NR 6 - PARAWANY MEDYCZNE</t>
  </si>
  <si>
    <t>PAKIET NR 8 - SZAFA MEDYCZNA, REGAŁY NA KACZKI I BASENY, SZAFA UBRANIOWA METALOWA</t>
  </si>
  <si>
    <t xml:space="preserve">PAKIET Nr 9 Wózek transportowo-kąpielowy  </t>
  </si>
  <si>
    <t>Załącznik 3.5 do siwz</t>
  </si>
  <si>
    <t>załącznik 3.7 do SIWZ</t>
  </si>
  <si>
    <t>załącznik 3.9 do SIWZ</t>
  </si>
  <si>
    <t xml:space="preserve">Wózek transportowo- kąpielowy służący do transportu i kąpieli w pozycji leżącej osób, które nie potrafią samodzielnie wstawać i korzystać z wanny i prysznica
(niepełnosprawni ze schorzeniami neurologicznymi oraz narządów ruchu)                                                       Zestawienie parametrów wymaganych zał.3.9a
</t>
  </si>
  <si>
    <r>
      <t xml:space="preserve">Zgrzewarka rotacyjna z panelem LCD oraz drukarką i podajnikiem rolkowym                                        </t>
    </r>
    <r>
      <rPr>
        <sz val="8"/>
        <rFont val="Arial"/>
        <family val="2"/>
      </rPr>
      <t>ZESTAWIENIE WARUNKÓW I PARAMETRÓW WYMAGANYCH zał.3.5a</t>
    </r>
  </si>
  <si>
    <t>WÓZEK DO PRZEWOŻENIA BIELIZNY zestawienie parametrów wymaganych zał.3.7a</t>
  </si>
  <si>
    <t>załącznik 3.8 do SIWZ</t>
  </si>
  <si>
    <t>CPV: 30191400-8 Niszczarki</t>
  </si>
  <si>
    <t xml:space="preserve">(termin dostawy podlega ocenie zgodnie z rozdz.XV  cz.A SIWZ, termin dostawy należy podać w dniach, wybierając jedną z podanych opcji wymienionych  w siwz) </t>
  </si>
  <si>
    <t>Oferowany okres gwarancji……………………………………( minimalny okres gwarancji  24 miesiące)</t>
  </si>
  <si>
    <t>PAKIET Nr 10 NISZCZARKI BIUROWE</t>
  </si>
  <si>
    <t>załącznik 3.10 do SIWZ</t>
  </si>
  <si>
    <t>(termin dostawy podlega ocenie zgodnie z rozdz.XV  cz.B SIWZ)</t>
  </si>
  <si>
    <t xml:space="preserve">(termin dostawy podlega ocenie zgodnie z rozdz.XV  cz.B SIWZ) </t>
  </si>
  <si>
    <t xml:space="preserve">(termin dostawy podlega ocenie zgodnie z rozdz.XV  cz.D SIWZ, termin dostawy należy podać w dniach, wybierając jedną z podanych opcji wymienionych  w siwz) </t>
  </si>
  <si>
    <t>Nazwa asortymentu*</t>
  </si>
  <si>
    <r>
      <t xml:space="preserve">Oryginał/ Zamiennik- </t>
    </r>
    <r>
      <rPr>
        <b/>
        <sz val="9"/>
        <rFont val="Arial CE"/>
        <family val="2"/>
      </rPr>
      <t>podać</t>
    </r>
  </si>
  <si>
    <t>Gwarancja</t>
  </si>
  <si>
    <t>Brak</t>
  </si>
  <si>
    <t>od 15.04.2015r do 15.04.2018r</t>
  </si>
  <si>
    <t>* produkty do urządzeń drukujących, będących na gwarancji</t>
  </si>
  <si>
    <t>NISZCZARKI BIUROWE                                                                                                            ZESTAWIENIE PARAMETRÓW WYMAGANYCH zał.3.10a</t>
  </si>
  <si>
    <t>Wydajność minimalna (str.)</t>
  </si>
  <si>
    <t xml:space="preserve">Wykonawca wraz z dostawą dostarczy Zamawiającemu instrukcje obsługi w języku polskim oraz dokumenty dotyczące czyszczenia, konserwacji i prawidłowej eksploatacji </t>
  </si>
  <si>
    <t>Wykonawca wraz z dostawą dostarczy Zamawiającemu instrukcje obsługi w języku polskim oraz dokumenty dotyczące czyszczenia, konserwacji i prawidłowej eksploatacji urządzenia (karta gwarancyjna)</t>
  </si>
  <si>
    <t>Wykonawca wraz z dostawą dostarczy Zamawiającemu instrukcje obsługi w języku polskim oraz dokumenty dotyczące czyszczenia, konserwacji i prawidłowej eksploatacji (w tym karta gwarancyjna)</t>
  </si>
  <si>
    <t xml:space="preserve">TELEFON BEZPRZEWODOWY ( cyfrowy). * 
OPIS TECHNICZNY:
- Odbieranie połączeń dowolnym przyciskiem, 
- Funkcja czasu i daty, 
- System głośnomówiący
- Możliwość identyfikacji abonenta wywołującego, 
- Podświetlany punktowy wyświetlacz LCD min. 1,4", 
- Książka telefoniczna - min.50 numerów, 
- Lista identyfikacyjna - min. 50 numerów, 
- Pamięć wybierania numerów – min. 10, 
- Czas rozmowy min. do 18 godz., 
- Czas czuwania do min.170 godz. 
- Zasilanie:  2 x AAA Ni-MH ( w zestawie)
- Trzy kolory obudowy do wyboru przez zamawiającego                                                                                                                                                                                                                                      - Przełączanie połączeń                                                                                                                                                                                                                                                                       - Menu i  instrukcja obsługi  w j. polskim
- Gwarancja min. 12 miesięcy
</t>
  </si>
  <si>
    <t xml:space="preserve">Wykonawca wraz z dostawą dostarczy Zamawiającemu  dokumenty dotyczące czyszczenia, konserwacji i prawidłowej eksploatacji </t>
  </si>
  <si>
    <r>
      <t xml:space="preserve">Szafa lekarska </t>
    </r>
    <r>
      <rPr>
        <sz val="11"/>
        <rFont val="Arial"/>
        <family val="2"/>
      </rPr>
      <t xml:space="preserve">
- wyposażona w podstawę na czterech nogach ( niebrudzące  podłogi oraz z regulowanymi stopkami) 
- Dane techniczne: wymiary[cm]
  wysokość – od 180 cm ( bez podstawy/ kółek) do 194 cm wysokości całkowitej
  szerokość – 100 (+/- 1cm)
  głębokość - 44 (+/-2cm)
- waga:  ok.104 kg ( bez podstawy/ kółek)
- korpus szafy wykonany z blachy gr. 0.8 mm- 1mm
- drzwi szafy przeszklone - bezpieczne szkło hartowane o udźwigu minimum 24kg
- szklane półki przestawne minimum co 25 mm                                                                                        - minimum 5 półek
- posiadająca uchwyt drzwiowy z zamkiem zabezpieczającym ryglującym drzwi w minimum 2 punktach 
- kolor  szafy szary do wyboru przez Zamawiającego z palety RAL – min. 2 odcienie (jasnoszary i ciemnoszary)
</t>
    </r>
  </si>
  <si>
    <r>
      <t xml:space="preserve">Regał na baseny i kaczki 
</t>
    </r>
    <r>
      <rPr>
        <sz val="11"/>
        <rFont val="Arial"/>
        <family val="2"/>
      </rPr>
      <t>wykonany ze stali kwasoodpornej gat. 0H18N9.
- półki proste prętowe
- wyposażony zapobiegający ogranicznik - zapobiegający wypadnięciu przedmiotów
- posiadający stopki antypoślizgowe 
Wymiary całkowite [mm]: 
- długość: 800 (+/- 20mm)
- szerokość: 350 (+ 50mm)
- wysokość: 2000 (+/- 2cm)
- z regulacją wysokości miedzy półkami ( min. 4 półki z min. 3 z regulacją)</t>
    </r>
    <r>
      <rPr>
        <b/>
        <sz val="11"/>
        <rFont val="Arial"/>
        <family val="2"/>
      </rPr>
      <t xml:space="preserve">
</t>
    </r>
  </si>
  <si>
    <r>
      <t xml:space="preserve">Regał na baseny i kaczki 
</t>
    </r>
    <r>
      <rPr>
        <sz val="11"/>
        <rFont val="Arial"/>
        <family val="2"/>
      </rPr>
      <t xml:space="preserve">wykonany ze stali kwasoopdornej gat. 0H18N9.
- półki proste,pełne
- posiadający stopki antyposlizgowe 
Wymiary całkowite [mm]: 
- długość: 800mm (+/- 20mm)
- szerokość: 350 mm (+ 50mm)
- wysokość: 2000
- z regulacją wysokości miedzy półkami( min. 4 półki z min. 3 z regulacją)
</t>
    </r>
  </si>
  <si>
    <r>
      <t xml:space="preserve">METALOWA SZAFKA UBRANIOWA DWUSEGMENTOWA. 
- </t>
    </r>
    <r>
      <rPr>
        <sz val="11"/>
        <rFont val="Arial"/>
        <family val="2"/>
      </rPr>
      <t>Stabilna konstrukcja z blachy stalowej pokrytej farbą proszkową. 
- Drzwi wyposażone są w wywietrzniki oraz miejsce na identyfikator. 
- w każdym segmencie półka, drążek na ubrania oraz haczyki. 
- Każda z kolumn posiadająca w środku dodatkowy podział na czystą i brudną odzież. 
- szafka zamykana  zamkiem kluczowym z trzypunktowym ryglowaniem. 
- Ilość  segmentów: 2
-  Wymiary: 800x490x1800h. 
- kolor do wyboru przez zamawiającego z palety REAL :RAL 6033</t>
    </r>
  </si>
  <si>
    <t>po zmianie</t>
  </si>
  <si>
    <t>*zmiany i dopuszczenia wprowadzone odp.1</t>
  </si>
  <si>
    <t xml:space="preserve">Poz 1 i 2 wymagane aby zaoferowane produkty były wyrobem medycznym posiadającym dopuszczenie do obrotu i użytkowania zgodnie z obowiazującymi przepisami w tym zakresie </t>
  </si>
  <si>
    <r>
      <t xml:space="preserve">Parawan medyczny pojedynczy - składany </t>
    </r>
    <r>
      <rPr>
        <sz val="10"/>
        <rFont val="Arial"/>
        <family val="2"/>
      </rPr>
      <t>(tzn.konstrukcja ułatwiająca łatwe przemieszczanie- mozliwość złożenia podstawy, tak by nie wystawała poza obręb konstrukcji np. za pomocą pokrętła)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stelaż wykonany z metalowych, okrągłych rurek lakierowanych proszkowo *</t>
    </r>
    <r>
      <rPr>
        <i/>
        <sz val="10"/>
        <rFont val="Arial"/>
        <family val="2"/>
      </rPr>
      <t>zamawiajacy dopuszcza parawan wkonany z rur stalowych pokrytych warstwą ochronną z chromu</t>
    </r>
    <r>
      <rPr>
        <sz val="10"/>
        <rFont val="Arial"/>
        <family val="2"/>
      </rPr>
      <t xml:space="preserve">
- wysokość: *175-190cm, szerokość: 90-100cm, 
- kolor ekranu-seledyn
- konstrukcja umożliwiająca łatwe przemieszczanie- min. 2 kółka </t>
    </r>
    <r>
      <rPr>
        <b/>
        <sz val="10"/>
        <rFont val="Arial"/>
        <family val="2"/>
      </rPr>
      <t xml:space="preserve">
</t>
    </r>
  </si>
  <si>
    <t>załącznik 3.6 do SIWZ</t>
  </si>
  <si>
    <t>Teczka z klipem A3: wykonana z grubej tektury oklejonej folią PCV, obie okładki sztywne, sprężysty mechanizm zaciskowy służący do przytrzymywania papieru( uniemożliwiający jego wysuwanie), kieszeń na wewnętrznej stronie okładki i uchwyt na długopis **zamawiajacy dopuszcza deskę z klipemA3 pojedynczą nie zamykaną</t>
  </si>
  <si>
    <t>Folia laminacyjna A-4 75 mikr. a’100 szt **dopuszcza się folię o grubości 80 mikronów</t>
  </si>
  <si>
    <t>Folia laminacyjna A3 ** opakowanie 100 sztuk</t>
  </si>
  <si>
    <r>
      <t>Markery foliopisy- kolor do wyboru przez zamawiającego (czarny, zielony, czerwony,</t>
    </r>
    <r>
      <rPr>
        <strike/>
        <sz val="8"/>
        <color indexed="8"/>
        <rFont val="Arial"/>
        <family val="2"/>
      </rPr>
      <t>biały,</t>
    </r>
    <r>
      <rPr>
        <sz val="8"/>
        <color indexed="8"/>
        <rFont val="Arial"/>
        <family val="2"/>
      </rPr>
      <t xml:space="preserve"> niebieski), 1 mm  **rezygnacja z koloru białego</t>
    </r>
  </si>
  <si>
    <t>Notatnik kostka samoprzylepna75*75mm **lub 76x76mm</t>
  </si>
  <si>
    <t>Notatnik samoprzylepny 50*38mm **lub 51x38mm</t>
  </si>
  <si>
    <t>Spinacze duże krzyżowe 40 mm  **dopuszcza się 41mm a 50</t>
  </si>
  <si>
    <t>Zszywacz biurowy zszywający jednorazowo min.30 kart o gram. 80, wymiar podstawy min. ** 13 cm długości i ok. 3,5 cm szerokości. Posiadający mechanizm obrotowy umożliwiający 2 rodzaje zszywania: otwarte i zamknięte.</t>
  </si>
  <si>
    <t xml:space="preserve">Kartoteka na teczki zawieszane 
- odpowiednia dla wszystkich rodzajów teczek A4
- specjalne uchwyty ułatwiają przenoszenie 
- w komplecie: 8 teczek z etykietami i kieszonkami na etykiety (różne kolory)
- obniżony przód ułatwiający czytanie opisów 
- specjalne uchwyty ułatwiają przenoszenie 
- możliwość ustawiania jedna na drugiej, 
- wymiary (+/-1cm) : 370 x 280 x 162 mm     ** dopuszcza się rozmiar 395x273x170mm      (szer. x wys. x gł.)
- min. 2 kolory do wyboru przez zamawiającego
</t>
  </si>
  <si>
    <t>**zmiana odp.2</t>
  </si>
  <si>
    <t>PAPIER XERO A-4 , do wyboru przez zamawiającego:  pięć różnych pastelowych kolorów w tym pomarańczowy **ryza 500 szt. w jednym kolorze</t>
  </si>
  <si>
    <t>Papier A-5 ozdobny karbowany,kość słoniowa gram.250 ** dopuszcza się gramaturę 246g/m2</t>
  </si>
  <si>
    <t>Papier A-4 ozdobny karbowany,kość słoniowa, gram.250** dopuszcza się gramaturę 246g/m2</t>
  </si>
  <si>
    <t>PAPIER XERO GR min. 80, 1/3 z A-4   biały do druku recept **1 ryza 500 szt papieru w formacie 1/3A4</t>
  </si>
  <si>
    <t>Załącznik nr  3.2 do SIWZ po zmianie</t>
  </si>
  <si>
    <t>Nożyczki dł .  20 -21 cm **   całe metalowe</t>
  </si>
  <si>
    <t>Wkład do długopisu typu Zenith kolor do wyboru przez zamawiającego( niebieski, zielony, czarny, czerwony) **dopuszcza się wkłady plastikowe i metalowe; kolory zgodnie z siwz; kolor zielony nie więcej niż 5 szt.</t>
  </si>
  <si>
    <r>
      <t xml:space="preserve">Parawan medyczny teleskopowy 
</t>
    </r>
    <r>
      <rPr>
        <sz val="10"/>
        <rFont val="Arial"/>
        <family val="2"/>
      </rPr>
      <t>- parawan wykonany w całości wraz z uchwytem ściennym ze stali kwasoodpornej OH18N9  *</t>
    </r>
    <r>
      <rPr>
        <i/>
        <sz val="10"/>
        <rFont val="Arial"/>
        <family val="2"/>
      </rPr>
      <t>lub ze stali nierdzewnej standardowej</t>
    </r>
    <r>
      <rPr>
        <sz val="10"/>
        <rFont val="Arial"/>
        <family val="2"/>
      </rPr>
      <t xml:space="preserve">                                                                                  - rozpiętość w zakresie 70- 200cm 
- wysięgnik składający się z dopasowanych do siebie, nierozłącznych i wysuwanych teleskopowo czterech elementów rurowych. 
- wyposażony w zasłonkę zmywalną  kolor beżowy *</t>
    </r>
    <r>
      <rPr>
        <i/>
        <sz val="10"/>
        <rFont val="Arial"/>
        <family val="2"/>
      </rPr>
      <t xml:space="preserve">lub niebieski </t>
    </r>
    <r>
      <rPr>
        <sz val="10"/>
        <rFont val="Arial"/>
        <family val="2"/>
      </rPr>
      <t>o wymiarach szer.220 x dł.150 cm. *</t>
    </r>
    <r>
      <rPr>
        <i/>
        <sz val="10"/>
        <rFont val="Arial"/>
        <family val="2"/>
      </rPr>
      <t>zamawiajacy dopuszcza parawan o  rozpiętości w zakresie 120-200 cm wykonany z dwóch nierozłącznych i wysuwanych teleskopowo rur stalowych kwasoodpornych, wyposażony w zasłonkę zmywalną szer.180 cm x dł 200 cm *Zamawiajacy dopuszcza parawan o  rozpiętości w zakresie 85-210 cm wykonany z 3-ch wysuwanych teleskopowo elementów rurowych wyposażony w zasłonkę o szerokości równej maksymalnej rozpiętości czyli 210 cm</t>
    </r>
    <r>
      <rPr>
        <sz val="10"/>
        <rFont val="Arial"/>
        <family val="2"/>
      </rPr>
      <t xml:space="preserve">
Na wyposażeniu:
- uchwyty do zasłony min. </t>
    </r>
    <r>
      <rPr>
        <i/>
        <sz val="10"/>
        <rFont val="Arial"/>
        <family val="2"/>
      </rPr>
      <t>9 sztuk</t>
    </r>
    <r>
      <rPr>
        <sz val="10"/>
        <rFont val="Arial"/>
        <family val="2"/>
      </rPr>
      <t xml:space="preserve"> * dopuszcza się uchwyty wykonane ze stali nierdzewnej</t>
    </r>
    <r>
      <rPr>
        <u val="single"/>
        <sz val="10"/>
        <rFont val="Arial"/>
        <family val="2"/>
      </rPr>
      <t>; uchwyt musi być demontowalny, umożliwiający zdjęcie zasłonki</t>
    </r>
    <r>
      <rPr>
        <sz val="10"/>
        <rFont val="Arial"/>
        <family val="2"/>
      </rPr>
      <t xml:space="preserve">
- komplet elementów montażowych
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</si>
</sst>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0"/>
    <numFmt numFmtId="167" formatCode="#,##0.00_ ;\-#,##0.00\ "/>
    <numFmt numFmtId="168" formatCode="#,##0.0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zł&quot;"/>
    <numFmt numFmtId="175" formatCode="#,##0.00\ _z_ł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Arial CE"/>
      <family val="2"/>
    </font>
    <font>
      <sz val="6"/>
      <color indexed="8"/>
      <name val="Calibri"/>
      <family val="2"/>
    </font>
    <font>
      <sz val="6"/>
      <color indexed="8"/>
      <name val="Czcionka tekstu podstawowego"/>
      <family val="2"/>
    </font>
    <font>
      <sz val="9"/>
      <color indexed="8"/>
      <name val="Calibri"/>
      <family val="2"/>
    </font>
    <font>
      <i/>
      <sz val="6"/>
      <color indexed="8"/>
      <name val="Arial Narrow"/>
      <family val="2"/>
    </font>
    <font>
      <i/>
      <sz val="6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 CE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 CE"/>
      <family val="2"/>
    </font>
    <font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5"/>
      <name val="Arial CE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i/>
      <sz val="6"/>
      <color indexed="8"/>
      <name val="Czcionka tekstu podstawowego"/>
      <family val="0"/>
    </font>
    <font>
      <b/>
      <sz val="7"/>
      <name val="Arial CE"/>
      <family val="2"/>
    </font>
    <font>
      <sz val="8"/>
      <color indexed="8"/>
      <name val="Czcionka tekstu podstawowego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i/>
      <sz val="14"/>
      <name val="Arial CE"/>
      <family val="2"/>
    </font>
    <font>
      <sz val="10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b/>
      <sz val="11"/>
      <name val="Arial CE"/>
      <family val="0"/>
    </font>
    <font>
      <b/>
      <sz val="6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.5"/>
      <name val="EUAlbertina"/>
      <family val="0"/>
    </font>
    <font>
      <sz val="10"/>
      <name val="Calibri"/>
      <family val="2"/>
    </font>
    <font>
      <sz val="11"/>
      <name val="Times New Roman CE"/>
      <family val="1"/>
    </font>
    <font>
      <sz val="10"/>
      <name val="Times New Roman CE"/>
      <family val="0"/>
    </font>
    <font>
      <sz val="10"/>
      <name val="Arial Narrow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Alignment="1">
      <alignment horizontal="center" vertical="center"/>
      <protection/>
    </xf>
    <xf numFmtId="0" fontId="1" fillId="0" borderId="0" xfId="17" applyBorder="1" applyAlignment="1">
      <alignment horizontal="right"/>
      <protection/>
    </xf>
    <xf numFmtId="0" fontId="9" fillId="0" borderId="1" xfId="17" applyFont="1" applyBorder="1" applyAlignment="1">
      <alignment horizontal="center" vertical="center" wrapText="1"/>
      <protection/>
    </xf>
    <xf numFmtId="0" fontId="9" fillId="0" borderId="2" xfId="17" applyFont="1" applyFill="1" applyBorder="1" applyAlignment="1">
      <alignment horizontal="center" vertical="center"/>
      <protection/>
    </xf>
    <xf numFmtId="0" fontId="12" fillId="0" borderId="3" xfId="17" applyFont="1" applyFill="1" applyBorder="1" applyAlignment="1">
      <alignment horizontal="left" vertical="center" wrapText="1"/>
      <protection/>
    </xf>
    <xf numFmtId="0" fontId="11" fillId="0" borderId="4" xfId="17" applyFont="1" applyFill="1" applyBorder="1" applyAlignment="1">
      <alignment horizontal="left" vertical="center" wrapText="1"/>
      <protection/>
    </xf>
    <xf numFmtId="0" fontId="10" fillId="0" borderId="4" xfId="17" applyFont="1" applyFill="1" applyBorder="1" applyAlignment="1">
      <alignment horizontal="center" vertical="center" wrapText="1"/>
      <protection/>
    </xf>
    <xf numFmtId="0" fontId="10" fillId="0" borderId="5" xfId="17" applyFont="1" applyFill="1" applyBorder="1" applyAlignment="1">
      <alignment horizontal="center" vertical="center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0" fontId="13" fillId="0" borderId="1" xfId="17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10" fillId="0" borderId="2" xfId="17" applyFont="1" applyFill="1" applyBorder="1" applyAlignment="1">
      <alignment horizontal="center" vertical="center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0" fontId="9" fillId="0" borderId="0" xfId="17" applyFont="1">
      <alignment/>
      <protection/>
    </xf>
    <xf numFmtId="0" fontId="21" fillId="0" borderId="0" xfId="17" applyFont="1">
      <alignment/>
      <protection/>
    </xf>
    <xf numFmtId="0" fontId="1" fillId="0" borderId="0" xfId="17" applyAlignment="1">
      <alignment wrapText="1"/>
      <protection/>
    </xf>
    <xf numFmtId="0" fontId="22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wrapText="1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23" fillId="0" borderId="1" xfId="17" applyFont="1" applyFill="1" applyBorder="1" applyAlignment="1">
      <alignment horizontal="center" vertical="center" wrapText="1"/>
      <protection/>
    </xf>
    <xf numFmtId="0" fontId="9" fillId="0" borderId="1" xfId="17" applyFont="1" applyBorder="1" applyAlignment="1">
      <alignment vertical="center" wrapText="1"/>
      <protection/>
    </xf>
    <xf numFmtId="0" fontId="20" fillId="0" borderId="1" xfId="17" applyFont="1" applyFill="1" applyBorder="1" applyAlignment="1">
      <alignment horizontal="center" vertical="center" wrapText="1"/>
      <protection/>
    </xf>
    <xf numFmtId="0" fontId="20" fillId="0" borderId="1" xfId="17" applyFont="1" applyFill="1" applyBorder="1" applyAlignment="1">
      <alignment horizontal="left" vertical="center" wrapText="1"/>
      <protection/>
    </xf>
    <xf numFmtId="0" fontId="20" fillId="0" borderId="1" xfId="17" applyFont="1" applyBorder="1" applyAlignment="1">
      <alignment horizontal="center" vertical="center" wrapText="1"/>
      <protection/>
    </xf>
    <xf numFmtId="0" fontId="20" fillId="0" borderId="1" xfId="17" applyFont="1" applyBorder="1" applyAlignment="1">
      <alignment horizontal="left" vertical="center" wrapText="1"/>
      <protection/>
    </xf>
    <xf numFmtId="0" fontId="9" fillId="0" borderId="0" xfId="17" applyFont="1" applyBorder="1" applyAlignment="1">
      <alignment horizontal="left" vertical="center"/>
      <protection/>
    </xf>
    <xf numFmtId="0" fontId="24" fillId="0" borderId="1" xfId="17" applyFont="1" applyBorder="1" applyAlignment="1">
      <alignment vertical="center" wrapText="1"/>
      <protection/>
    </xf>
    <xf numFmtId="0" fontId="24" fillId="0" borderId="1" xfId="17" applyFont="1" applyBorder="1" applyAlignment="1">
      <alignment horizontal="center" vertical="center" wrapText="1"/>
      <protection/>
    </xf>
    <xf numFmtId="0" fontId="1" fillId="0" borderId="0" xfId="17" applyAlignment="1">
      <alignment vertical="center" wrapText="1"/>
      <protection/>
    </xf>
    <xf numFmtId="0" fontId="25" fillId="0" borderId="1" xfId="17" applyFont="1" applyBorder="1" applyAlignment="1">
      <alignment vertical="center" wrapText="1"/>
      <protection/>
    </xf>
    <xf numFmtId="0" fontId="9" fillId="0" borderId="1" xfId="17" applyFont="1" applyBorder="1">
      <alignment/>
      <protection/>
    </xf>
    <xf numFmtId="164" fontId="9" fillId="0" borderId="2" xfId="17" applyNumberFormat="1" applyFont="1" applyBorder="1" applyAlignment="1">
      <alignment/>
      <protection/>
    </xf>
    <xf numFmtId="164" fontId="9" fillId="0" borderId="7" xfId="17" applyNumberFormat="1" applyFont="1" applyBorder="1" applyAlignment="1">
      <alignment/>
      <protection/>
    </xf>
    <xf numFmtId="164" fontId="26" fillId="0" borderId="7" xfId="17" applyNumberFormat="1" applyFont="1" applyBorder="1" applyAlignment="1">
      <alignment horizontal="center" vertical="center"/>
      <protection/>
    </xf>
    <xf numFmtId="165" fontId="26" fillId="0" borderId="7" xfId="17" applyNumberFormat="1" applyFont="1" applyBorder="1" applyAlignment="1">
      <alignment horizontal="center" vertical="center"/>
      <protection/>
    </xf>
    <xf numFmtId="166" fontId="1" fillId="0" borderId="0" xfId="17" applyNumberFormat="1" applyFont="1">
      <alignment/>
      <protection/>
    </xf>
    <xf numFmtId="0" fontId="27" fillId="0" borderId="0" xfId="17" applyFont="1">
      <alignment/>
      <protection/>
    </xf>
    <xf numFmtId="0" fontId="3" fillId="0" borderId="0" xfId="17" applyFont="1">
      <alignment/>
      <protection/>
    </xf>
    <xf numFmtId="0" fontId="28" fillId="0" borderId="0" xfId="17" applyFont="1">
      <alignment/>
      <protection/>
    </xf>
    <xf numFmtId="0" fontId="11" fillId="0" borderId="0" xfId="17" applyFont="1" applyFill="1" applyAlignment="1">
      <alignment horizontal="left"/>
      <protection/>
    </xf>
    <xf numFmtId="0" fontId="28" fillId="0" borderId="0" xfId="17" applyFont="1" applyFill="1" applyAlignment="1">
      <alignment horizontal="left"/>
      <protection/>
    </xf>
    <xf numFmtId="0" fontId="28" fillId="0" borderId="0" xfId="17" applyFont="1" applyFill="1">
      <alignment/>
      <protection/>
    </xf>
    <xf numFmtId="0" fontId="0" fillId="0" borderId="0" xfId="17" applyFont="1" applyBorder="1" applyAlignment="1">
      <alignment horizontal="left" vertical="center"/>
      <protection/>
    </xf>
    <xf numFmtId="0" fontId="1" fillId="0" borderId="0" xfId="17" applyFont="1" applyBorder="1">
      <alignment/>
      <protection/>
    </xf>
    <xf numFmtId="0" fontId="29" fillId="0" borderId="1" xfId="17" applyFont="1" applyBorder="1" applyAlignment="1">
      <alignment horizontal="center" vertical="center" wrapText="1"/>
      <protection/>
    </xf>
    <xf numFmtId="0" fontId="30" fillId="0" borderId="1" xfId="17" applyFont="1" applyBorder="1" applyAlignment="1">
      <alignment horizontal="center" vertical="center" wrapText="1"/>
      <protection/>
    </xf>
    <xf numFmtId="0" fontId="1" fillId="0" borderId="0" xfId="17" applyBorder="1" applyAlignment="1">
      <alignment horizontal="center" vertical="center" wrapText="1"/>
      <protection/>
    </xf>
    <xf numFmtId="0" fontId="1" fillId="0" borderId="0" xfId="17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31" fillId="0" borderId="1" xfId="17" applyFont="1" applyBorder="1" applyAlignment="1">
      <alignment horizontal="left" vertical="top" wrapText="1"/>
      <protection/>
    </xf>
    <xf numFmtId="0" fontId="1" fillId="0" borderId="1" xfId="17" applyBorder="1">
      <alignment/>
      <protection/>
    </xf>
    <xf numFmtId="0" fontId="1" fillId="0" borderId="0" xfId="17" applyAlignment="1">
      <alignment shrinkToFit="1"/>
      <protection/>
    </xf>
    <xf numFmtId="0" fontId="0" fillId="0" borderId="0" xfId="0" applyFill="1" applyAlignment="1">
      <alignment/>
    </xf>
    <xf numFmtId="49" fontId="9" fillId="0" borderId="1" xfId="17" applyNumberFormat="1" applyFont="1" applyFill="1" applyBorder="1" applyAlignment="1">
      <alignment horizontal="left" vertical="center" wrapText="1"/>
      <protection/>
    </xf>
    <xf numFmtId="0" fontId="19" fillId="0" borderId="3" xfId="17" applyFont="1" applyFill="1" applyBorder="1" applyAlignment="1">
      <alignment horizontal="left" vertical="center" wrapText="1"/>
      <protection/>
    </xf>
    <xf numFmtId="0" fontId="1" fillId="0" borderId="0" xfId="17" applyFill="1">
      <alignment/>
      <protection/>
    </xf>
    <xf numFmtId="0" fontId="1" fillId="0" borderId="0" xfId="17" applyFill="1" applyAlignment="1">
      <alignment horizontal="center" vertical="center"/>
      <protection/>
    </xf>
    <xf numFmtId="0" fontId="3" fillId="0" borderId="0" xfId="17" applyFont="1" applyFill="1" applyAlignment="1">
      <alignment horizontal="center" vertical="center"/>
      <protection/>
    </xf>
    <xf numFmtId="0" fontId="1" fillId="0" borderId="0" xfId="17" applyFill="1" applyBorder="1" applyAlignment="1">
      <alignment horizontal="right"/>
      <protection/>
    </xf>
    <xf numFmtId="0" fontId="4" fillId="0" borderId="0" xfId="17" applyFont="1" applyFill="1" applyAlignment="1">
      <alignment horizontal="left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4" fillId="0" borderId="3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7" fillId="0" borderId="2" xfId="17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/>
      <protection/>
    </xf>
    <xf numFmtId="0" fontId="11" fillId="0" borderId="1" xfId="17" applyFont="1" applyFill="1" applyBorder="1" applyAlignment="1">
      <alignment horizontal="left" vertical="center" wrapText="1"/>
      <protection/>
    </xf>
    <xf numFmtId="0" fontId="13" fillId="0" borderId="9" xfId="17" applyFont="1" applyFill="1" applyBorder="1" applyAlignment="1">
      <alignment horizontal="left" vertical="center" wrapText="1"/>
      <protection/>
    </xf>
    <xf numFmtId="0" fontId="9" fillId="0" borderId="9" xfId="17" applyFont="1" applyFill="1" applyBorder="1" applyAlignment="1">
      <alignment horizontal="center" vertical="center" wrapText="1"/>
      <protection/>
    </xf>
    <xf numFmtId="0" fontId="9" fillId="0" borderId="10" xfId="17" applyFont="1" applyFill="1" applyBorder="1" applyAlignment="1">
      <alignment horizontal="center" vertical="center"/>
      <protection/>
    </xf>
    <xf numFmtId="0" fontId="12" fillId="0" borderId="11" xfId="17" applyFont="1" applyFill="1" applyBorder="1" applyAlignment="1">
      <alignment horizontal="left" vertical="center" wrapText="1"/>
      <protection/>
    </xf>
    <xf numFmtId="0" fontId="11" fillId="0" borderId="12" xfId="17" applyFont="1" applyFill="1" applyBorder="1" applyAlignment="1">
      <alignment horizontal="left" vertical="center" wrapText="1"/>
      <protection/>
    </xf>
    <xf numFmtId="0" fontId="10" fillId="0" borderId="12" xfId="17" applyFont="1" applyFill="1" applyBorder="1" applyAlignment="1">
      <alignment horizontal="center" vertical="center" wrapText="1"/>
      <protection/>
    </xf>
    <xf numFmtId="0" fontId="10" fillId="0" borderId="13" xfId="17" applyFont="1" applyFill="1" applyBorder="1" applyAlignment="1">
      <alignment horizontal="center" vertical="center"/>
      <protection/>
    </xf>
    <xf numFmtId="0" fontId="13" fillId="0" borderId="14" xfId="17" applyFont="1" applyFill="1" applyBorder="1" applyAlignment="1">
      <alignment horizontal="left" vertical="center" wrapText="1"/>
      <protection/>
    </xf>
    <xf numFmtId="0" fontId="9" fillId="0" borderId="14" xfId="17" applyFont="1" applyFill="1" applyBorder="1" applyAlignment="1">
      <alignment horizontal="center" vertical="center" wrapText="1"/>
      <protection/>
    </xf>
    <xf numFmtId="0" fontId="12" fillId="0" borderId="15" xfId="17" applyFont="1" applyFill="1" applyBorder="1" applyAlignment="1">
      <alignment horizontal="left" vertical="center" wrapText="1"/>
      <protection/>
    </xf>
    <xf numFmtId="0" fontId="15" fillId="0" borderId="1" xfId="17" applyFont="1" applyFill="1" applyBorder="1" applyAlignment="1">
      <alignment horizontal="left" vertical="center" wrapText="1"/>
      <protection/>
    </xf>
    <xf numFmtId="0" fontId="9" fillId="0" borderId="1" xfId="17" applyNumberFormat="1" applyFont="1" applyFill="1" applyBorder="1" applyAlignment="1">
      <alignment horizontal="left" vertical="top" wrapText="1"/>
      <protection/>
    </xf>
    <xf numFmtId="0" fontId="9" fillId="0" borderId="1" xfId="17" applyNumberFormat="1" applyFont="1" applyFill="1" applyBorder="1" applyAlignment="1">
      <alignment horizontal="left" vertical="center" wrapText="1"/>
      <protection/>
    </xf>
    <xf numFmtId="49" fontId="12" fillId="0" borderId="3" xfId="17" applyNumberFormat="1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center" wrapText="1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0" xfId="17" applyFont="1" applyFill="1">
      <alignment/>
      <protection/>
    </xf>
    <xf numFmtId="0" fontId="9" fillId="0" borderId="7" xfId="17" applyFont="1" applyFill="1" applyBorder="1" applyAlignment="1">
      <alignment horizontal="center" vertical="center"/>
      <protection/>
    </xf>
    <xf numFmtId="0" fontId="9" fillId="0" borderId="16" xfId="17" applyFont="1" applyFill="1" applyBorder="1" applyAlignment="1">
      <alignment horizontal="center" vertical="center"/>
      <protection/>
    </xf>
    <xf numFmtId="4" fontId="1" fillId="0" borderId="0" xfId="17" applyNumberFormat="1" applyFill="1" applyAlignment="1">
      <alignment horizontal="center" vertical="center"/>
      <protection/>
    </xf>
    <xf numFmtId="0" fontId="27" fillId="0" borderId="0" xfId="17" applyFont="1" applyFill="1">
      <alignment/>
      <protection/>
    </xf>
    <xf numFmtId="0" fontId="3" fillId="0" borderId="0" xfId="17" applyFont="1" applyFill="1">
      <alignment/>
      <protection/>
    </xf>
    <xf numFmtId="0" fontId="2" fillId="0" borderId="0" xfId="17" applyFont="1" applyFill="1" applyAlignment="1">
      <alignment horizontal="left" vertical="center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49" fontId="10" fillId="0" borderId="1" xfId="17" applyNumberFormat="1" applyFont="1" applyFill="1" applyBorder="1" applyAlignment="1">
      <alignment horizontal="left" vertical="center" wrapText="1"/>
      <protection/>
    </xf>
    <xf numFmtId="49" fontId="9" fillId="0" borderId="9" xfId="17" applyNumberFormat="1" applyFont="1" applyFill="1" applyBorder="1" applyAlignment="1">
      <alignment horizontal="left" vertical="center" wrapText="1"/>
      <protection/>
    </xf>
    <xf numFmtId="49" fontId="10" fillId="0" borderId="12" xfId="17" applyNumberFormat="1" applyFont="1" applyFill="1" applyBorder="1" applyAlignment="1">
      <alignment horizontal="left" vertical="center" wrapText="1"/>
      <protection/>
    </xf>
    <xf numFmtId="49" fontId="10" fillId="0" borderId="4" xfId="17" applyNumberFormat="1" applyFont="1" applyFill="1" applyBorder="1" applyAlignment="1">
      <alignment horizontal="left" vertical="center" wrapText="1"/>
      <protection/>
    </xf>
    <xf numFmtId="49" fontId="9" fillId="0" borderId="14" xfId="17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left" vertical="center" wrapText="1"/>
    </xf>
    <xf numFmtId="49" fontId="17" fillId="0" borderId="1" xfId="17" applyNumberFormat="1" applyFont="1" applyFill="1" applyBorder="1" applyAlignment="1">
      <alignment horizontal="left" vertical="center" wrapText="1"/>
      <protection/>
    </xf>
    <xf numFmtId="0" fontId="9" fillId="0" borderId="1" xfId="17" applyFont="1" applyFill="1" applyBorder="1" applyAlignment="1">
      <alignment horizontal="left" vertical="center" wrapText="1"/>
      <protection/>
    </xf>
    <xf numFmtId="0" fontId="9" fillId="0" borderId="0" xfId="17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13" fillId="0" borderId="1" xfId="17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4" fontId="1" fillId="0" borderId="0" xfId="17" applyNumberFormat="1" applyAlignment="1">
      <alignment wrapText="1"/>
      <protection/>
    </xf>
    <xf numFmtId="4" fontId="21" fillId="0" borderId="0" xfId="17" applyNumberFormat="1" applyFont="1" applyAlignment="1">
      <alignment wrapText="1"/>
      <protection/>
    </xf>
    <xf numFmtId="0" fontId="8" fillId="0" borderId="8" xfId="1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4" fontId="4" fillId="0" borderId="1" xfId="17" applyNumberFormat="1" applyFont="1" applyFill="1" applyBorder="1" applyAlignment="1">
      <alignment horizontal="center" vertical="center" wrapText="1"/>
      <protection/>
    </xf>
    <xf numFmtId="4" fontId="7" fillId="0" borderId="1" xfId="17" applyNumberFormat="1" applyFont="1" applyFill="1" applyBorder="1" applyAlignment="1">
      <alignment horizontal="center" vertical="center" wrapText="1"/>
      <protection/>
    </xf>
    <xf numFmtId="4" fontId="9" fillId="0" borderId="7" xfId="17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49" fontId="9" fillId="0" borderId="1" xfId="17" applyNumberFormat="1" applyFont="1" applyFill="1" applyBorder="1" applyAlignment="1">
      <alignment horizontal="left" vertical="top" wrapText="1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9" fillId="0" borderId="2" xfId="17" applyFont="1" applyFill="1" applyBorder="1" applyAlignment="1">
      <alignment horizontal="left" vertical="center"/>
      <protection/>
    </xf>
    <xf numFmtId="0" fontId="35" fillId="0" borderId="1" xfId="17" applyNumberFormat="1" applyFont="1" applyBorder="1" applyAlignment="1">
      <alignment vertical="top" wrapText="1"/>
      <protection/>
    </xf>
    <xf numFmtId="0" fontId="37" fillId="0" borderId="1" xfId="17" applyFont="1" applyBorder="1" applyAlignment="1">
      <alignment vertical="top" wrapText="1"/>
      <protection/>
    </xf>
    <xf numFmtId="0" fontId="38" fillId="0" borderId="1" xfId="17" applyFont="1" applyBorder="1" applyAlignment="1">
      <alignment horizontal="center" vertical="center" wrapText="1"/>
      <protection/>
    </xf>
    <xf numFmtId="43" fontId="38" fillId="0" borderId="1" xfId="17" applyNumberFormat="1" applyFont="1" applyBorder="1" applyAlignment="1">
      <alignment horizontal="center" vertical="center" wrapText="1"/>
      <protection/>
    </xf>
    <xf numFmtId="9" fontId="38" fillId="0" borderId="1" xfId="17" applyNumberFormat="1" applyFont="1" applyBorder="1" applyAlignment="1">
      <alignment horizontal="center" vertical="center" wrapText="1"/>
      <protection/>
    </xf>
    <xf numFmtId="0" fontId="38" fillId="0" borderId="0" xfId="17" applyFont="1">
      <alignment/>
      <protection/>
    </xf>
    <xf numFmtId="0" fontId="38" fillId="0" borderId="2" xfId="17" applyFont="1" applyBorder="1">
      <alignment/>
      <protection/>
    </xf>
    <xf numFmtId="0" fontId="38" fillId="0" borderId="7" xfId="17" applyFont="1" applyBorder="1">
      <alignment/>
      <protection/>
    </xf>
    <xf numFmtId="0" fontId="36" fillId="0" borderId="9" xfId="17" applyFont="1" applyBorder="1" applyAlignment="1">
      <alignment horizontal="center" vertical="center" wrapText="1"/>
      <protection/>
    </xf>
    <xf numFmtId="0" fontId="36" fillId="0" borderId="9" xfId="17" applyNumberFormat="1" applyFont="1" applyBorder="1" applyAlignment="1">
      <alignment horizontal="center" vertical="center" wrapText="1"/>
      <protection/>
    </xf>
    <xf numFmtId="167" fontId="36" fillId="0" borderId="9" xfId="17" applyNumberFormat="1" applyFont="1" applyBorder="1" applyAlignment="1">
      <alignment horizontal="center" vertical="center" wrapText="1"/>
      <protection/>
    </xf>
    <xf numFmtId="9" fontId="36" fillId="0" borderId="9" xfId="17" applyNumberFormat="1" applyFont="1" applyBorder="1" applyAlignment="1">
      <alignment horizontal="center" vertical="center" wrapText="1"/>
      <protection/>
    </xf>
    <xf numFmtId="0" fontId="6" fillId="0" borderId="2" xfId="17" applyFont="1" applyBorder="1">
      <alignment/>
      <protection/>
    </xf>
    <xf numFmtId="164" fontId="6" fillId="0" borderId="7" xfId="17" applyNumberFormat="1" applyFont="1" applyBorder="1" applyAlignment="1">
      <alignment/>
      <protection/>
    </xf>
    <xf numFmtId="0" fontId="6" fillId="0" borderId="0" xfId="17" applyFont="1" applyBorder="1">
      <alignment/>
      <protection/>
    </xf>
    <xf numFmtId="164" fontId="6" fillId="0" borderId="0" xfId="17" applyNumberFormat="1" applyFont="1" applyBorder="1" applyAlignment="1">
      <alignment/>
      <protection/>
    </xf>
    <xf numFmtId="164" fontId="6" fillId="0" borderId="2" xfId="17" applyNumberFormat="1" applyFont="1" applyBorder="1" applyAlignment="1">
      <alignment/>
      <protection/>
    </xf>
    <xf numFmtId="0" fontId="38" fillId="0" borderId="1" xfId="17" applyFont="1" applyFill="1" applyBorder="1" applyAlignment="1">
      <alignment horizontal="center" vertical="center" wrapText="1"/>
      <protection/>
    </xf>
    <xf numFmtId="4" fontId="38" fillId="0" borderId="1" xfId="17" applyNumberFormat="1" applyFont="1" applyFill="1" applyBorder="1" applyAlignment="1">
      <alignment horizontal="center" vertical="center" wrapText="1"/>
      <protection/>
    </xf>
    <xf numFmtId="9" fontId="38" fillId="0" borderId="1" xfId="17" applyNumberFormat="1" applyFont="1" applyFill="1" applyBorder="1" applyAlignment="1">
      <alignment horizontal="center" vertical="center" wrapText="1"/>
      <protection/>
    </xf>
    <xf numFmtId="0" fontId="38" fillId="0" borderId="9" xfId="17" applyFont="1" applyFill="1" applyBorder="1" applyAlignment="1">
      <alignment horizontal="center" vertical="center" wrapText="1"/>
      <protection/>
    </xf>
    <xf numFmtId="0" fontId="36" fillId="0" borderId="12" xfId="17" applyFont="1" applyFill="1" applyBorder="1" applyAlignment="1">
      <alignment horizontal="center" vertical="center" wrapText="1"/>
      <protection/>
    </xf>
    <xf numFmtId="0" fontId="36" fillId="0" borderId="4" xfId="17" applyFont="1" applyFill="1" applyBorder="1" applyAlignment="1">
      <alignment horizontal="center" vertical="center" wrapText="1"/>
      <protection/>
    </xf>
    <xf numFmtId="0" fontId="38" fillId="0" borderId="14" xfId="17" applyFont="1" applyFill="1" applyBorder="1" applyAlignment="1">
      <alignment horizontal="center" vertical="center" wrapText="1"/>
      <protection/>
    </xf>
    <xf numFmtId="1" fontId="38" fillId="0" borderId="1" xfId="17" applyNumberFormat="1" applyFont="1" applyFill="1" applyBorder="1" applyAlignment="1">
      <alignment horizontal="center" vertical="center" wrapText="1"/>
      <protection/>
    </xf>
    <xf numFmtId="0" fontId="38" fillId="0" borderId="1" xfId="17" applyFont="1" applyBorder="1">
      <alignment/>
      <protection/>
    </xf>
    <xf numFmtId="0" fontId="42" fillId="0" borderId="0" xfId="0" applyFont="1" applyBorder="1" applyAlignment="1">
      <alignment/>
    </xf>
    <xf numFmtId="0" fontId="43" fillId="0" borderId="0" xfId="21" applyFont="1" applyFill="1">
      <alignment/>
      <protection/>
    </xf>
    <xf numFmtId="0" fontId="44" fillId="0" borderId="0" xfId="21" applyFont="1" applyFill="1">
      <alignment/>
      <protection/>
    </xf>
    <xf numFmtId="0" fontId="0" fillId="0" borderId="0" xfId="21" applyFill="1">
      <alignment/>
      <protection/>
    </xf>
    <xf numFmtId="0" fontId="45" fillId="0" borderId="0" xfId="21" applyFont="1" applyFill="1" applyBorder="1" applyAlignment="1">
      <alignment horizontal="left" vertical="center"/>
      <protection/>
    </xf>
    <xf numFmtId="0" fontId="46" fillId="0" borderId="0" xfId="21" applyFont="1" applyFill="1" applyAlignment="1">
      <alignment/>
      <protection/>
    </xf>
    <xf numFmtId="0" fontId="41" fillId="0" borderId="0" xfId="21" applyFont="1" applyFill="1" applyAlignment="1">
      <alignment/>
      <protection/>
    </xf>
    <xf numFmtId="0" fontId="47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21" applyFont="1" applyFill="1" applyBorder="1" applyAlignment="1">
      <alignment horizontal="right" vertical="center"/>
      <protection/>
    </xf>
    <xf numFmtId="0" fontId="48" fillId="0" borderId="3" xfId="21" applyFont="1" applyFill="1" applyBorder="1" applyAlignment="1">
      <alignment horizontal="center" vertical="center" wrapText="1"/>
      <protection/>
    </xf>
    <xf numFmtId="0" fontId="28" fillId="0" borderId="3" xfId="21" applyFont="1" applyFill="1" applyBorder="1" applyAlignment="1">
      <alignment horizontal="center" vertical="center"/>
      <protection/>
    </xf>
    <xf numFmtId="0" fontId="28" fillId="0" borderId="3" xfId="21" applyFont="1" applyFill="1" applyBorder="1" applyAlignment="1">
      <alignment vertical="center"/>
      <protection/>
    </xf>
    <xf numFmtId="0" fontId="50" fillId="0" borderId="3" xfId="21" applyFont="1" applyFill="1" applyBorder="1" applyAlignment="1">
      <alignment horizontal="center" vertical="center"/>
      <protection/>
    </xf>
    <xf numFmtId="2" fontId="50" fillId="0" borderId="3" xfId="21" applyNumberFormat="1" applyFont="1" applyFill="1" applyBorder="1" applyAlignment="1">
      <alignment horizontal="center" vertical="center"/>
      <protection/>
    </xf>
    <xf numFmtId="9" fontId="50" fillId="0" borderId="3" xfId="21" applyNumberFormat="1" applyFont="1" applyFill="1" applyBorder="1" applyAlignment="1">
      <alignment horizontal="center" vertical="center"/>
      <protection/>
    </xf>
    <xf numFmtId="4" fontId="50" fillId="0" borderId="3" xfId="21" applyNumberFormat="1" applyFont="1" applyFill="1" applyBorder="1" applyAlignment="1">
      <alignment horizontal="center" vertical="center"/>
      <protection/>
    </xf>
    <xf numFmtId="0" fontId="0" fillId="0" borderId="3" xfId="21" applyFill="1" applyBorder="1">
      <alignment/>
      <protection/>
    </xf>
    <xf numFmtId="0" fontId="0" fillId="0" borderId="3" xfId="21" applyFont="1" applyFill="1" applyBorder="1">
      <alignment/>
      <protection/>
    </xf>
    <xf numFmtId="0" fontId="44" fillId="0" borderId="3" xfId="21" applyFont="1" applyFill="1" applyBorder="1">
      <alignment/>
      <protection/>
    </xf>
    <xf numFmtId="0" fontId="43" fillId="0" borderId="3" xfId="21" applyFont="1" applyFill="1" applyBorder="1" applyAlignment="1">
      <alignment horizontal="right"/>
      <protection/>
    </xf>
    <xf numFmtId="169" fontId="40" fillId="0" borderId="17" xfId="21" applyNumberFormat="1" applyFont="1" applyFill="1" applyBorder="1" applyAlignment="1">
      <alignment horizontal="center"/>
      <protection/>
    </xf>
    <xf numFmtId="169" fontId="40" fillId="0" borderId="3" xfId="21" applyNumberFormat="1" applyFont="1" applyFill="1" applyBorder="1" applyAlignment="1">
      <alignment horizontal="center"/>
      <protection/>
    </xf>
    <xf numFmtId="0" fontId="0" fillId="0" borderId="0" xfId="21" applyFill="1" applyBorder="1" applyAlignment="1">
      <alignment/>
      <protection/>
    </xf>
    <xf numFmtId="0" fontId="51" fillId="0" borderId="0" xfId="21" applyFont="1" applyFill="1" applyBorder="1" applyAlignment="1">
      <alignment/>
      <protection/>
    </xf>
    <xf numFmtId="0" fontId="29" fillId="0" borderId="8" xfId="21" applyFont="1" applyFill="1" applyBorder="1" applyAlignment="1">
      <alignment/>
      <protection/>
    </xf>
    <xf numFmtId="0" fontId="29" fillId="0" borderId="3" xfId="21" applyFont="1" applyFill="1" applyBorder="1" applyAlignment="1">
      <alignment/>
      <protection/>
    </xf>
    <xf numFmtId="169" fontId="51" fillId="0" borderId="3" xfId="21" applyNumberFormat="1" applyFont="1" applyFill="1" applyBorder="1" applyAlignment="1">
      <alignment horizontal="center"/>
      <protection/>
    </xf>
    <xf numFmtId="169" fontId="51" fillId="0" borderId="0" xfId="21" applyNumberFormat="1" applyFont="1" applyFill="1" applyBorder="1" applyAlignment="1">
      <alignment/>
      <protection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52" fillId="0" borderId="0" xfId="22" applyFont="1" applyFill="1">
      <alignment/>
      <protection/>
    </xf>
    <xf numFmtId="4" fontId="46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21" applyFont="1" applyAlignment="1">
      <alignment horizontal="right"/>
      <protection/>
    </xf>
    <xf numFmtId="0" fontId="37" fillId="0" borderId="0" xfId="0" applyFont="1" applyBorder="1" applyAlignment="1">
      <alignment horizontal="left" vertical="center"/>
    </xf>
    <xf numFmtId="0" fontId="37" fillId="0" borderId="0" xfId="21" applyFont="1">
      <alignment/>
      <protection/>
    </xf>
    <xf numFmtId="0" fontId="37" fillId="0" borderId="0" xfId="0" applyFont="1" applyAlignment="1">
      <alignment vertical="center"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37" fillId="0" borderId="3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left" vertical="top" wrapText="1"/>
      <protection/>
    </xf>
    <xf numFmtId="0" fontId="37" fillId="0" borderId="3" xfId="21" applyFont="1" applyFill="1" applyBorder="1" applyAlignment="1">
      <alignment vertical="center"/>
      <protection/>
    </xf>
    <xf numFmtId="2" fontId="37" fillId="0" borderId="3" xfId="21" applyNumberFormat="1" applyFont="1" applyFill="1" applyBorder="1" applyAlignment="1">
      <alignment horizontal="center" vertical="center"/>
      <protection/>
    </xf>
    <xf numFmtId="9" fontId="37" fillId="0" borderId="3" xfId="21" applyNumberFormat="1" applyFont="1" applyFill="1" applyBorder="1" applyAlignment="1">
      <alignment horizontal="center" vertical="center"/>
      <protection/>
    </xf>
    <xf numFmtId="4" fontId="37" fillId="0" borderId="3" xfId="21" applyNumberFormat="1" applyFont="1" applyFill="1" applyBorder="1" applyAlignment="1">
      <alignment horizontal="center" vertical="center"/>
      <protection/>
    </xf>
    <xf numFmtId="0" fontId="37" fillId="0" borderId="3" xfId="21" applyFont="1" applyBorder="1" applyAlignment="1">
      <alignment horizontal="center" vertical="center"/>
      <protection/>
    </xf>
    <xf numFmtId="0" fontId="37" fillId="0" borderId="3" xfId="21" applyFont="1" applyBorder="1" applyAlignment="1">
      <alignment vertical="center"/>
      <protection/>
    </xf>
    <xf numFmtId="2" fontId="37" fillId="0" borderId="3" xfId="21" applyNumberFormat="1" applyFont="1" applyBorder="1" applyAlignment="1">
      <alignment horizontal="center" vertical="center"/>
      <protection/>
    </xf>
    <xf numFmtId="9" fontId="37" fillId="0" borderId="3" xfId="21" applyNumberFormat="1" applyFont="1" applyBorder="1" applyAlignment="1">
      <alignment horizontal="center" vertical="center"/>
      <protection/>
    </xf>
    <xf numFmtId="0" fontId="37" fillId="0" borderId="3" xfId="21" applyFont="1" applyBorder="1">
      <alignment/>
      <protection/>
    </xf>
    <xf numFmtId="0" fontId="37" fillId="0" borderId="18" xfId="21" applyFont="1" applyBorder="1" applyAlignment="1">
      <alignment horizontal="right"/>
      <protection/>
    </xf>
    <xf numFmtId="0" fontId="37" fillId="0" borderId="3" xfId="21" applyFont="1" applyBorder="1" applyAlignment="1">
      <alignment horizontal="right"/>
      <protection/>
    </xf>
    <xf numFmtId="4" fontId="11" fillId="0" borderId="17" xfId="21" applyNumberFormat="1" applyFont="1" applyBorder="1" applyAlignment="1">
      <alignment horizontal="center"/>
      <protection/>
    </xf>
    <xf numFmtId="0" fontId="37" fillId="0" borderId="0" xfId="21" applyFont="1" applyBorder="1" applyAlignment="1">
      <alignment/>
      <protection/>
    </xf>
    <xf numFmtId="0" fontId="37" fillId="0" borderId="8" xfId="21" applyFont="1" applyBorder="1" applyAlignment="1">
      <alignment horizontal="right"/>
      <protection/>
    </xf>
    <xf numFmtId="169" fontId="37" fillId="0" borderId="3" xfId="21" applyNumberFormat="1" applyFont="1" applyBorder="1" applyAlignment="1">
      <alignment horizontal="center"/>
      <protection/>
    </xf>
    <xf numFmtId="169" fontId="37" fillId="0" borderId="0" xfId="21" applyNumberFormat="1" applyFont="1" applyBorder="1" applyAlignment="1">
      <alignment/>
      <protection/>
    </xf>
    <xf numFmtId="0" fontId="53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5" fillId="0" borderId="0" xfId="17" applyFont="1">
      <alignment/>
      <protection/>
    </xf>
    <xf numFmtId="0" fontId="28" fillId="0" borderId="1" xfId="17" applyFont="1" applyBorder="1" applyAlignment="1">
      <alignment horizontal="center" vertical="center"/>
      <protection/>
    </xf>
    <xf numFmtId="0" fontId="28" fillId="2" borderId="1" xfId="17" applyFont="1" applyFill="1" applyBorder="1" applyAlignment="1">
      <alignment horizontal="center" vertical="center"/>
      <protection/>
    </xf>
    <xf numFmtId="0" fontId="28" fillId="0" borderId="1" xfId="17" applyFont="1" applyBorder="1" applyAlignment="1">
      <alignment horizontal="center" vertical="center" wrapText="1"/>
      <protection/>
    </xf>
    <xf numFmtId="0" fontId="50" fillId="0" borderId="9" xfId="17" applyFont="1" applyBorder="1" applyAlignment="1">
      <alignment horizontal="center" vertical="center"/>
      <protection/>
    </xf>
    <xf numFmtId="0" fontId="56" fillId="0" borderId="0" xfId="0" applyFont="1" applyAlignment="1">
      <alignment vertical="center" wrapText="1"/>
    </xf>
    <xf numFmtId="0" fontId="28" fillId="0" borderId="9" xfId="17" applyFont="1" applyBorder="1" applyAlignment="1">
      <alignment horizontal="right" vertical="center" wrapText="1"/>
      <protection/>
    </xf>
    <xf numFmtId="0" fontId="56" fillId="0" borderId="9" xfId="17" applyFont="1" applyFill="1" applyBorder="1" applyAlignment="1">
      <alignment horizontal="center" vertical="center"/>
      <protection/>
    </xf>
    <xf numFmtId="174" fontId="56" fillId="2" borderId="9" xfId="17" applyNumberFormat="1" applyFont="1" applyFill="1" applyBorder="1" applyAlignment="1">
      <alignment horizontal="center" vertical="center"/>
      <protection/>
    </xf>
    <xf numFmtId="9" fontId="56" fillId="0" borderId="9" xfId="17" applyNumberFormat="1" applyFont="1" applyFill="1" applyBorder="1" applyAlignment="1">
      <alignment horizontal="center" vertical="center"/>
      <protection/>
    </xf>
    <xf numFmtId="174" fontId="56" fillId="0" borderId="9" xfId="17" applyNumberFormat="1" applyFont="1" applyFill="1" applyBorder="1" applyAlignment="1">
      <alignment horizontal="center" vertical="center"/>
      <protection/>
    </xf>
    <xf numFmtId="4" fontId="52" fillId="0" borderId="1" xfId="17" applyNumberFormat="1" applyFont="1" applyBorder="1" applyAlignment="1">
      <alignment horizontal="right" vertical="center" wrapText="1"/>
      <protection/>
    </xf>
    <xf numFmtId="4" fontId="52" fillId="0" borderId="1" xfId="17" applyNumberFormat="1" applyFont="1" applyBorder="1" applyAlignment="1">
      <alignment horizontal="right" vertical="center"/>
      <protection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right"/>
    </xf>
    <xf numFmtId="169" fontId="57" fillId="0" borderId="16" xfId="17" applyNumberFormat="1" applyFont="1" applyBorder="1">
      <alignment/>
      <protection/>
    </xf>
    <xf numFmtId="169" fontId="57" fillId="0" borderId="1" xfId="17" applyNumberFormat="1" applyFont="1" applyBorder="1">
      <alignment/>
      <protection/>
    </xf>
    <xf numFmtId="0" fontId="50" fillId="0" borderId="0" xfId="17" applyFont="1" applyBorder="1" applyAlignment="1">
      <alignment horizontal="center"/>
      <protection/>
    </xf>
    <xf numFmtId="0" fontId="50" fillId="0" borderId="0" xfId="17" applyFont="1" applyBorder="1">
      <alignment/>
      <protection/>
    </xf>
    <xf numFmtId="2" fontId="50" fillId="0" borderId="0" xfId="17" applyNumberFormat="1" applyFont="1" applyBorder="1">
      <alignment/>
      <protection/>
    </xf>
    <xf numFmtId="0" fontId="52" fillId="0" borderId="15" xfId="17" applyFont="1" applyBorder="1">
      <alignment/>
      <protection/>
    </xf>
    <xf numFmtId="169" fontId="50" fillId="0" borderId="16" xfId="17" applyNumberFormat="1" applyFont="1" applyBorder="1">
      <alignment/>
      <protection/>
    </xf>
    <xf numFmtId="0" fontId="50" fillId="0" borderId="1" xfId="17" applyFont="1" applyBorder="1">
      <alignment/>
      <protection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49" fillId="0" borderId="3" xfId="21" applyFont="1" applyFill="1" applyBorder="1" applyAlignment="1">
      <alignment horizontal="left" vertical="center" wrapText="1"/>
      <protection/>
    </xf>
    <xf numFmtId="0" fontId="0" fillId="0" borderId="18" xfId="21" applyFill="1" applyBorder="1" applyAlignment="1">
      <alignment horizontal="right"/>
      <protection/>
    </xf>
    <xf numFmtId="0" fontId="29" fillId="0" borderId="0" xfId="21" applyFont="1" applyFill="1" applyBorder="1" applyAlignment="1">
      <alignment/>
      <protection/>
    </xf>
    <xf numFmtId="169" fontId="51" fillId="0" borderId="0" xfId="21" applyNumberFormat="1" applyFont="1" applyFill="1" applyBorder="1" applyAlignment="1">
      <alignment horizontal="center"/>
      <protection/>
    </xf>
    <xf numFmtId="167" fontId="38" fillId="0" borderId="1" xfId="17" applyNumberFormat="1" applyFont="1" applyFill="1" applyBorder="1" applyAlignment="1">
      <alignment horizontal="center" vertical="center" wrapText="1"/>
      <protection/>
    </xf>
    <xf numFmtId="167" fontId="38" fillId="0" borderId="9" xfId="17" applyNumberFormat="1" applyFont="1" applyFill="1" applyBorder="1" applyAlignment="1">
      <alignment horizontal="center" vertical="center" wrapText="1"/>
      <protection/>
    </xf>
    <xf numFmtId="167" fontId="36" fillId="0" borderId="12" xfId="17" applyNumberFormat="1" applyFont="1" applyFill="1" applyBorder="1" applyAlignment="1">
      <alignment horizontal="center" vertical="center" wrapText="1"/>
      <protection/>
    </xf>
    <xf numFmtId="167" fontId="36" fillId="0" borderId="4" xfId="17" applyNumberFormat="1" applyFont="1" applyFill="1" applyBorder="1" applyAlignment="1">
      <alignment horizontal="center" vertical="center" wrapText="1"/>
      <protection/>
    </xf>
    <xf numFmtId="167" fontId="38" fillId="0" borderId="14" xfId="17" applyNumberFormat="1" applyFont="1" applyFill="1" applyBorder="1" applyAlignment="1">
      <alignment horizontal="center" vertical="center" wrapText="1"/>
      <protection/>
    </xf>
    <xf numFmtId="4" fontId="38" fillId="0" borderId="14" xfId="17" applyNumberFormat="1" applyFont="1" applyFill="1" applyBorder="1" applyAlignment="1">
      <alignment horizontal="center" vertical="center" wrapText="1"/>
      <protection/>
    </xf>
    <xf numFmtId="4" fontId="9" fillId="0" borderId="1" xfId="17" applyNumberFormat="1" applyFont="1" applyFill="1" applyBorder="1" applyAlignment="1">
      <alignment horizontal="center" vertical="center" wrapText="1"/>
      <protection/>
    </xf>
    <xf numFmtId="4" fontId="9" fillId="0" borderId="0" xfId="17" applyNumberFormat="1" applyFont="1" applyFill="1" applyAlignment="1">
      <alignment horizontal="center" vertical="center"/>
      <protection/>
    </xf>
    <xf numFmtId="167" fontId="38" fillId="0" borderId="1" xfId="17" applyNumberFormat="1" applyFont="1" applyBorder="1" applyAlignment="1">
      <alignment horizontal="center" vertical="center" wrapText="1"/>
      <protection/>
    </xf>
    <xf numFmtId="4" fontId="39" fillId="0" borderId="1" xfId="17" applyNumberFormat="1" applyFont="1" applyBorder="1" applyAlignment="1">
      <alignment horizontal="center" vertical="center" wrapText="1"/>
      <protection/>
    </xf>
    <xf numFmtId="4" fontId="38" fillId="0" borderId="16" xfId="17" applyNumberFormat="1" applyFont="1" applyFill="1" applyBorder="1" applyAlignment="1">
      <alignment horizontal="center" wrapText="1"/>
      <protection/>
    </xf>
    <xf numFmtId="4" fontId="38" fillId="0" borderId="1" xfId="17" applyNumberFormat="1" applyFont="1" applyBorder="1" applyAlignment="1">
      <alignment horizontal="center" vertical="center" wrapText="1"/>
      <protection/>
    </xf>
    <xf numFmtId="4" fontId="38" fillId="0" borderId="1" xfId="17" applyNumberFormat="1" applyFont="1" applyBorder="1">
      <alignment/>
      <protection/>
    </xf>
    <xf numFmtId="4" fontId="38" fillId="0" borderId="1" xfId="17" applyNumberFormat="1" applyFont="1" applyBorder="1" applyAlignment="1">
      <alignment horizontal="center"/>
      <protection/>
    </xf>
    <xf numFmtId="4" fontId="26" fillId="0" borderId="16" xfId="17" applyNumberFormat="1" applyFont="1" applyBorder="1" applyAlignment="1">
      <alignment horizontal="center" vertical="center"/>
      <protection/>
    </xf>
    <xf numFmtId="4" fontId="9" fillId="0" borderId="2" xfId="17" applyNumberFormat="1" applyFont="1" applyBorder="1" applyAlignment="1">
      <alignment horizontal="center"/>
      <protection/>
    </xf>
    <xf numFmtId="4" fontId="9" fillId="0" borderId="3" xfId="17" applyNumberFormat="1" applyFont="1" applyBorder="1">
      <alignment/>
      <protection/>
    </xf>
    <xf numFmtId="4" fontId="36" fillId="0" borderId="9" xfId="17" applyNumberFormat="1" applyFont="1" applyBorder="1" applyAlignment="1">
      <alignment horizontal="center" vertical="center" wrapText="1"/>
      <protection/>
    </xf>
    <xf numFmtId="4" fontId="36" fillId="0" borderId="1" xfId="17" applyNumberFormat="1" applyFont="1" applyBorder="1" applyAlignment="1">
      <alignment horizontal="center" vertical="center" wrapText="1"/>
      <protection/>
    </xf>
    <xf numFmtId="4" fontId="32" fillId="0" borderId="1" xfId="17" applyNumberFormat="1" applyFont="1" applyBorder="1" applyAlignment="1">
      <alignment horizontal="center" vertical="center"/>
      <protection/>
    </xf>
    <xf numFmtId="4" fontId="32" fillId="0" borderId="16" xfId="17" applyNumberFormat="1" applyFont="1" applyBorder="1" applyAlignment="1">
      <alignment horizontal="center" vertical="center"/>
      <protection/>
    </xf>
    <xf numFmtId="4" fontId="32" fillId="0" borderId="7" xfId="17" applyNumberFormat="1" applyFont="1" applyBorder="1" applyAlignment="1">
      <alignment horizontal="center" vertical="center"/>
      <protection/>
    </xf>
    <xf numFmtId="0" fontId="47" fillId="0" borderId="0" xfId="21" applyFont="1">
      <alignment/>
      <protection/>
    </xf>
    <xf numFmtId="0" fontId="0" fillId="0" borderId="0" xfId="21">
      <alignment/>
      <protection/>
    </xf>
    <xf numFmtId="0" fontId="45" fillId="0" borderId="0" xfId="21" applyFont="1" applyBorder="1" applyAlignment="1">
      <alignment horizontal="left" vertical="center"/>
      <protection/>
    </xf>
    <xf numFmtId="0" fontId="46" fillId="0" borderId="0" xfId="21" applyFont="1" applyAlignment="1">
      <alignment/>
      <protection/>
    </xf>
    <xf numFmtId="0" fontId="0" fillId="0" borderId="0" xfId="21" applyFont="1" applyAlignment="1">
      <alignment horizontal="right"/>
      <protection/>
    </xf>
    <xf numFmtId="0" fontId="58" fillId="0" borderId="0" xfId="0" applyFont="1" applyAlignment="1">
      <alignment/>
    </xf>
    <xf numFmtId="0" fontId="40" fillId="0" borderId="0" xfId="21" applyFont="1" applyBorder="1" applyAlignment="1">
      <alignment horizontal="center" vertical="center"/>
      <protection/>
    </xf>
    <xf numFmtId="0" fontId="48" fillId="0" borderId="3" xfId="21" applyFont="1" applyBorder="1" applyAlignment="1">
      <alignment horizontal="center" vertical="center" wrapText="1"/>
      <protection/>
    </xf>
    <xf numFmtId="0" fontId="28" fillId="0" borderId="3" xfId="21" applyFont="1" applyBorder="1" applyAlignment="1">
      <alignment horizontal="center" vertical="center"/>
      <protection/>
    </xf>
    <xf numFmtId="0" fontId="59" fillId="0" borderId="3" xfId="0" applyFont="1" applyBorder="1" applyAlignment="1">
      <alignment vertical="center" wrapText="1"/>
    </xf>
    <xf numFmtId="0" fontId="28" fillId="0" borderId="3" xfId="21" applyFont="1" applyBorder="1" applyAlignment="1">
      <alignment vertical="center"/>
      <protection/>
    </xf>
    <xf numFmtId="0" fontId="50" fillId="0" borderId="3" xfId="21" applyFont="1" applyBorder="1" applyAlignment="1">
      <alignment horizontal="center" vertical="center"/>
      <protection/>
    </xf>
    <xf numFmtId="4" fontId="50" fillId="0" borderId="11" xfId="21" applyNumberFormat="1" applyFont="1" applyBorder="1" applyAlignment="1">
      <alignment horizontal="center" vertical="center"/>
      <protection/>
    </xf>
    <xf numFmtId="9" fontId="50" fillId="0" borderId="11" xfId="21" applyNumberFormat="1" applyFont="1" applyBorder="1" applyAlignment="1">
      <alignment horizontal="center" vertical="center"/>
      <protection/>
    </xf>
    <xf numFmtId="4" fontId="50" fillId="0" borderId="3" xfId="2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9" fontId="47" fillId="0" borderId="17" xfId="21" applyNumberFormat="1" applyFont="1" applyBorder="1" applyAlignment="1">
      <alignment horizontal="center" vertical="center"/>
      <protection/>
    </xf>
    <xf numFmtId="169" fontId="5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47" fillId="0" borderId="0" xfId="21" applyFont="1">
      <alignment/>
      <protection/>
    </xf>
    <xf numFmtId="0" fontId="46" fillId="0" borderId="0" xfId="21" applyFont="1" applyAlignment="1">
      <alignment/>
      <protection/>
    </xf>
    <xf numFmtId="0" fontId="40" fillId="0" borderId="0" xfId="21" applyFont="1" applyBorder="1" applyAlignment="1">
      <alignment horizontal="center" vertical="center"/>
      <protection/>
    </xf>
    <xf numFmtId="0" fontId="48" fillId="0" borderId="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/>
      <protection/>
    </xf>
    <xf numFmtId="0" fontId="59" fillId="0" borderId="1" xfId="0" applyFont="1" applyBorder="1" applyAlignment="1">
      <alignment vertical="center" wrapText="1"/>
    </xf>
    <xf numFmtId="0" fontId="28" fillId="0" borderId="1" xfId="21" applyFont="1" applyBorder="1" applyAlignment="1">
      <alignment vertical="center"/>
      <protection/>
    </xf>
    <xf numFmtId="0" fontId="50" fillId="0" borderId="1" xfId="21" applyFont="1" applyBorder="1" applyAlignment="1">
      <alignment horizontal="center" vertical="center"/>
      <protection/>
    </xf>
    <xf numFmtId="2" fontId="50" fillId="0" borderId="9" xfId="21" applyNumberFormat="1" applyFont="1" applyBorder="1" applyAlignment="1">
      <alignment horizontal="center" vertical="center"/>
      <protection/>
    </xf>
    <xf numFmtId="9" fontId="50" fillId="0" borderId="9" xfId="21" applyNumberFormat="1" applyFont="1" applyBorder="1" applyAlignment="1">
      <alignment horizontal="center" vertical="center"/>
      <protection/>
    </xf>
    <xf numFmtId="4" fontId="50" fillId="0" borderId="9" xfId="21" applyNumberFormat="1" applyFont="1" applyBorder="1" applyAlignment="1">
      <alignment horizontal="center" vertical="center"/>
      <protection/>
    </xf>
    <xf numFmtId="4" fontId="50" fillId="0" borderId="1" xfId="21" applyNumberFormat="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0" fillId="0" borderId="21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1" fillId="0" borderId="0" xfId="17" applyFont="1">
      <alignment/>
      <protection/>
    </xf>
    <xf numFmtId="0" fontId="50" fillId="0" borderId="0" xfId="17" applyFont="1" applyBorder="1" applyAlignment="1">
      <alignment/>
      <protection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6" fillId="0" borderId="0" xfId="21" applyFont="1" applyFill="1">
      <alignment/>
      <protection/>
    </xf>
    <xf numFmtId="0" fontId="56" fillId="0" borderId="0" xfId="0" applyFont="1" applyFill="1" applyAlignment="1">
      <alignment/>
    </xf>
    <xf numFmtId="4" fontId="1" fillId="0" borderId="0" xfId="17" applyNumberFormat="1" applyFill="1" applyAlignment="1">
      <alignment wrapText="1"/>
      <protection/>
    </xf>
    <xf numFmtId="0" fontId="6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7" fillId="0" borderId="0" xfId="21" applyFont="1" applyFill="1">
      <alignment/>
      <protection/>
    </xf>
    <xf numFmtId="166" fontId="1" fillId="0" borderId="0" xfId="17" applyNumberFormat="1" applyFill="1">
      <alignment/>
      <protection/>
    </xf>
    <xf numFmtId="0" fontId="1" fillId="0" borderId="0" xfId="17" applyAlignment="1">
      <alignment horizontal="left" shrinkToFit="1"/>
      <protection/>
    </xf>
    <xf numFmtId="0" fontId="41" fillId="0" borderId="0" xfId="0" applyFont="1" applyAlignment="1">
      <alignment/>
    </xf>
    <xf numFmtId="0" fontId="41" fillId="0" borderId="2" xfId="0" applyFont="1" applyBorder="1" applyAlignment="1">
      <alignment wrapText="1"/>
    </xf>
    <xf numFmtId="0" fontId="41" fillId="0" borderId="9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/>
    </xf>
    <xf numFmtId="0" fontId="41" fillId="0" borderId="1" xfId="0" applyFont="1" applyFill="1" applyBorder="1" applyAlignment="1">
      <alignment/>
    </xf>
    <xf numFmtId="9" fontId="41" fillId="0" borderId="1" xfId="0" applyNumberFormat="1" applyFont="1" applyBorder="1" applyAlignment="1">
      <alignment/>
    </xf>
    <xf numFmtId="2" fontId="4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32" fillId="0" borderId="1" xfId="0" applyFont="1" applyBorder="1" applyAlignment="1">
      <alignment/>
    </xf>
    <xf numFmtId="2" fontId="32" fillId="0" borderId="1" xfId="0" applyNumberFormat="1" applyFont="1" applyBorder="1" applyAlignment="1">
      <alignment/>
    </xf>
    <xf numFmtId="0" fontId="32" fillId="0" borderId="1" xfId="0" applyFont="1" applyBorder="1" applyAlignment="1">
      <alignment wrapText="1"/>
    </xf>
    <xf numFmtId="0" fontId="62" fillId="0" borderId="1" xfId="0" applyFont="1" applyBorder="1" applyAlignment="1">
      <alignment horizontal="right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4" fontId="50" fillId="0" borderId="17" xfId="21" applyNumberFormat="1" applyFont="1" applyFill="1" applyBorder="1" applyAlignment="1">
      <alignment horizontal="center" vertical="center"/>
      <protection/>
    </xf>
    <xf numFmtId="0" fontId="57" fillId="0" borderId="3" xfId="21" applyFont="1" applyFill="1" applyBorder="1" applyAlignment="1">
      <alignment horizontal="left" vertical="top" wrapText="1"/>
      <protection/>
    </xf>
    <xf numFmtId="0" fontId="51" fillId="0" borderId="18" xfId="21" applyFont="1" applyFill="1" applyBorder="1" applyAlignment="1">
      <alignment horizontal="left"/>
      <protection/>
    </xf>
    <xf numFmtId="0" fontId="11" fillId="0" borderId="18" xfId="21" applyFont="1" applyFill="1" applyBorder="1" applyAlignment="1">
      <alignment horizontal="left" vertical="top" wrapText="1"/>
      <protection/>
    </xf>
    <xf numFmtId="0" fontId="37" fillId="0" borderId="18" xfId="21" applyFont="1" applyFill="1" applyBorder="1" applyAlignment="1">
      <alignment horizontal="left" vertical="top" wrapText="1"/>
      <protection/>
    </xf>
    <xf numFmtId="0" fontId="57" fillId="0" borderId="18" xfId="21" applyFont="1" applyBorder="1" applyAlignment="1">
      <alignment horizontal="left" vertical="top" wrapText="1"/>
      <protection/>
    </xf>
    <xf numFmtId="0" fontId="1" fillId="0" borderId="0" xfId="17" applyFont="1" applyFill="1" applyAlignment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7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21" applyFont="1" applyBorder="1" applyAlignment="1">
      <alignment horizontal="right"/>
      <protection/>
    </xf>
    <xf numFmtId="0" fontId="0" fillId="3" borderId="0" xfId="0" applyFill="1" applyAlignment="1">
      <alignment horizontal="left" wrapText="1"/>
    </xf>
    <xf numFmtId="0" fontId="40" fillId="0" borderId="22" xfId="0" applyFont="1" applyBorder="1" applyAlignment="1">
      <alignment horizontal="right"/>
    </xf>
  </cellXfs>
  <cellStyles count="13">
    <cellStyle name="Normal" xfId="0"/>
    <cellStyle name="Comma" xfId="15"/>
    <cellStyle name="Comma [0]" xfId="16"/>
    <cellStyle name="Excel Built-in Normal" xfId="17"/>
    <cellStyle name="Excel Built-in Normal 1" xfId="18"/>
    <cellStyle name="Excel Built-in Normal 2" xfId="19"/>
    <cellStyle name="Hyperlink" xfId="20"/>
    <cellStyle name="Normalny_Arkusz1" xfId="21"/>
    <cellStyle name="Normalny_Arkusz2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A100">
      <selection activeCell="B111" sqref="B111"/>
    </sheetView>
  </sheetViews>
  <sheetFormatPr defaultColWidth="9.00390625" defaultRowHeight="12.75"/>
  <cols>
    <col min="1" max="1" width="5.00390625" style="57" customWidth="1"/>
    <col min="2" max="2" width="40.875" style="107" customWidth="1"/>
    <col min="3" max="3" width="7.625" style="57" customWidth="1"/>
    <col min="4" max="5" width="9.125" style="57" customWidth="1"/>
    <col min="6" max="6" width="9.125" style="117" customWidth="1"/>
    <col min="7" max="8" width="9.125" style="57" customWidth="1"/>
    <col min="9" max="9" width="11.00390625" style="57" customWidth="1"/>
    <col min="10" max="10" width="11.125" style="57" customWidth="1"/>
    <col min="11" max="11" width="9.125" style="57" customWidth="1"/>
    <col min="12" max="12" width="10.25390625" style="57" customWidth="1"/>
  </cols>
  <sheetData>
    <row r="1" spans="1:12" ht="15">
      <c r="A1" s="60"/>
      <c r="B1" s="96" t="s">
        <v>0</v>
      </c>
      <c r="C1" s="60"/>
      <c r="D1" s="61"/>
      <c r="E1" s="60"/>
      <c r="F1" s="93"/>
      <c r="G1" s="60"/>
      <c r="H1" s="62" t="s">
        <v>1</v>
      </c>
      <c r="I1" s="63"/>
      <c r="J1" s="354" t="s">
        <v>452</v>
      </c>
      <c r="K1" s="61"/>
      <c r="L1" s="64"/>
    </row>
    <row r="2" spans="1:12" ht="40.5" customHeight="1">
      <c r="A2" s="65" t="s">
        <v>2</v>
      </c>
      <c r="B2" s="97" t="s">
        <v>3</v>
      </c>
      <c r="C2" s="66" t="s">
        <v>4</v>
      </c>
      <c r="D2" s="65" t="s">
        <v>5</v>
      </c>
      <c r="E2" s="65" t="s">
        <v>6</v>
      </c>
      <c r="F2" s="114" t="s">
        <v>7</v>
      </c>
      <c r="G2" s="65" t="s">
        <v>8</v>
      </c>
      <c r="H2" s="65" t="s">
        <v>9</v>
      </c>
      <c r="I2" s="65" t="s">
        <v>10</v>
      </c>
      <c r="J2" s="67" t="s">
        <v>11</v>
      </c>
      <c r="K2" s="68" t="s">
        <v>12</v>
      </c>
      <c r="L2" s="69" t="s">
        <v>13</v>
      </c>
    </row>
    <row r="3" spans="1:12" s="113" customFormat="1" ht="12">
      <c r="A3" s="70" t="s">
        <v>14</v>
      </c>
      <c r="B3" s="70" t="s">
        <v>15</v>
      </c>
      <c r="C3" s="70" t="s">
        <v>16</v>
      </c>
      <c r="D3" s="70" t="s">
        <v>17</v>
      </c>
      <c r="E3" s="70" t="s">
        <v>18</v>
      </c>
      <c r="F3" s="115" t="s">
        <v>19</v>
      </c>
      <c r="G3" s="70" t="s">
        <v>20</v>
      </c>
      <c r="H3" s="70" t="s">
        <v>21</v>
      </c>
      <c r="I3" s="70" t="s">
        <v>22</v>
      </c>
      <c r="J3" s="71" t="s">
        <v>23</v>
      </c>
      <c r="K3" s="112"/>
      <c r="L3" s="72"/>
    </row>
    <row r="4" spans="1:12" ht="16.5">
      <c r="A4" s="13" t="s">
        <v>14</v>
      </c>
      <c r="B4" s="98" t="s">
        <v>24</v>
      </c>
      <c r="C4" s="73"/>
      <c r="D4" s="13" t="s">
        <v>25</v>
      </c>
      <c r="E4" s="138">
        <v>15</v>
      </c>
      <c r="F4" s="139"/>
      <c r="G4" s="140"/>
      <c r="H4" s="246">
        <f>(F4*G4)+F4</f>
        <v>0</v>
      </c>
      <c r="I4" s="246">
        <f>E4*F4</f>
        <v>0</v>
      </c>
      <c r="J4" s="246">
        <f>(I4*G4)+I4</f>
        <v>0</v>
      </c>
      <c r="K4" s="10" t="s">
        <v>26</v>
      </c>
      <c r="L4" s="6" t="s">
        <v>27</v>
      </c>
    </row>
    <row r="5" spans="1:12" ht="12.75">
      <c r="A5" s="13" t="s">
        <v>15</v>
      </c>
      <c r="B5" s="58" t="s">
        <v>28</v>
      </c>
      <c r="C5" s="12"/>
      <c r="D5" s="13" t="s">
        <v>25</v>
      </c>
      <c r="E5" s="138">
        <v>10</v>
      </c>
      <c r="F5" s="139"/>
      <c r="G5" s="140"/>
      <c r="H5" s="246">
        <f aca="true" t="shared" si="0" ref="H5:H70">(F5*G5)+F5</f>
        <v>0</v>
      </c>
      <c r="I5" s="246">
        <f aca="true" t="shared" si="1" ref="I5:I74">E5*F5</f>
        <v>0</v>
      </c>
      <c r="J5" s="246">
        <f aca="true" t="shared" si="2" ref="J5:J70">(I5*G5)+I5</f>
        <v>0</v>
      </c>
      <c r="K5" s="5" t="s">
        <v>29</v>
      </c>
      <c r="L5" s="6" t="s">
        <v>30</v>
      </c>
    </row>
    <row r="6" spans="1:12" ht="12.75">
      <c r="A6" s="13" t="s">
        <v>16</v>
      </c>
      <c r="B6" s="58" t="s">
        <v>31</v>
      </c>
      <c r="C6" s="12"/>
      <c r="D6" s="13" t="s">
        <v>32</v>
      </c>
      <c r="E6" s="138">
        <v>10</v>
      </c>
      <c r="F6" s="139"/>
      <c r="G6" s="140"/>
      <c r="H6" s="246">
        <f t="shared" si="0"/>
        <v>0</v>
      </c>
      <c r="I6" s="246">
        <f t="shared" si="1"/>
        <v>0</v>
      </c>
      <c r="J6" s="246">
        <f t="shared" si="2"/>
        <v>0</v>
      </c>
      <c r="K6" s="5" t="s">
        <v>29</v>
      </c>
      <c r="L6" s="6" t="s">
        <v>30</v>
      </c>
    </row>
    <row r="7" spans="1:12" ht="22.5">
      <c r="A7" s="13" t="s">
        <v>17</v>
      </c>
      <c r="B7" s="58" t="s">
        <v>33</v>
      </c>
      <c r="C7" s="12"/>
      <c r="D7" s="13" t="s">
        <v>32</v>
      </c>
      <c r="E7" s="138">
        <v>50</v>
      </c>
      <c r="F7" s="139"/>
      <c r="G7" s="140"/>
      <c r="H7" s="246">
        <f t="shared" si="0"/>
        <v>0</v>
      </c>
      <c r="I7" s="246">
        <f t="shared" si="1"/>
        <v>0</v>
      </c>
      <c r="J7" s="246">
        <f t="shared" si="2"/>
        <v>0</v>
      </c>
      <c r="K7" s="5" t="s">
        <v>34</v>
      </c>
      <c r="L7" s="6" t="s">
        <v>35</v>
      </c>
    </row>
    <row r="8" spans="1:12" ht="12.75">
      <c r="A8" s="13" t="s">
        <v>18</v>
      </c>
      <c r="B8" s="58" t="s">
        <v>36</v>
      </c>
      <c r="C8" s="12" t="s">
        <v>37</v>
      </c>
      <c r="D8" s="13" t="s">
        <v>32</v>
      </c>
      <c r="E8" s="138">
        <v>10</v>
      </c>
      <c r="F8" s="139"/>
      <c r="G8" s="140"/>
      <c r="H8" s="246">
        <f t="shared" si="0"/>
        <v>0</v>
      </c>
      <c r="I8" s="246">
        <f t="shared" si="1"/>
        <v>0</v>
      </c>
      <c r="J8" s="246">
        <f t="shared" si="2"/>
        <v>0</v>
      </c>
      <c r="K8" s="5" t="s">
        <v>38</v>
      </c>
      <c r="L8" s="6" t="s">
        <v>39</v>
      </c>
    </row>
    <row r="9" spans="1:12" ht="33.75">
      <c r="A9" s="13" t="s">
        <v>19</v>
      </c>
      <c r="B9" s="58" t="s">
        <v>40</v>
      </c>
      <c r="C9" s="12"/>
      <c r="D9" s="13" t="s">
        <v>32</v>
      </c>
      <c r="E9" s="138">
        <v>600</v>
      </c>
      <c r="F9" s="139"/>
      <c r="G9" s="140"/>
      <c r="H9" s="246">
        <f t="shared" si="0"/>
        <v>0</v>
      </c>
      <c r="I9" s="246">
        <f t="shared" si="1"/>
        <v>0</v>
      </c>
      <c r="J9" s="246">
        <f t="shared" si="2"/>
        <v>0</v>
      </c>
      <c r="K9" s="5" t="s">
        <v>41</v>
      </c>
      <c r="L9" s="6" t="s">
        <v>42</v>
      </c>
    </row>
    <row r="10" spans="1:12" ht="33.75">
      <c r="A10" s="13" t="s">
        <v>20</v>
      </c>
      <c r="B10" s="58" t="s">
        <v>43</v>
      </c>
      <c r="C10" s="12"/>
      <c r="D10" s="13" t="s">
        <v>32</v>
      </c>
      <c r="E10" s="138">
        <v>60</v>
      </c>
      <c r="F10" s="139"/>
      <c r="G10" s="140"/>
      <c r="H10" s="246">
        <f t="shared" si="0"/>
        <v>0</v>
      </c>
      <c r="I10" s="246">
        <f t="shared" si="1"/>
        <v>0</v>
      </c>
      <c r="J10" s="246">
        <f t="shared" si="2"/>
        <v>0</v>
      </c>
      <c r="K10" s="5" t="s">
        <v>44</v>
      </c>
      <c r="L10" s="6" t="s">
        <v>45</v>
      </c>
    </row>
    <row r="11" spans="1:12" ht="12.75">
      <c r="A11" s="13" t="s">
        <v>21</v>
      </c>
      <c r="B11" s="58" t="s">
        <v>46</v>
      </c>
      <c r="C11" s="12"/>
      <c r="D11" s="13" t="s">
        <v>32</v>
      </c>
      <c r="E11" s="138">
        <v>10</v>
      </c>
      <c r="F11" s="139"/>
      <c r="G11" s="140"/>
      <c r="H11" s="246">
        <f t="shared" si="0"/>
        <v>0</v>
      </c>
      <c r="I11" s="246">
        <f t="shared" si="1"/>
        <v>0</v>
      </c>
      <c r="J11" s="246">
        <f t="shared" si="2"/>
        <v>0</v>
      </c>
      <c r="K11" s="5" t="s">
        <v>47</v>
      </c>
      <c r="L11" s="6" t="s">
        <v>48</v>
      </c>
    </row>
    <row r="12" spans="1:12" ht="13.5" customHeight="1">
      <c r="A12" s="13" t="s">
        <v>22</v>
      </c>
      <c r="B12" s="58" t="s">
        <v>49</v>
      </c>
      <c r="C12" s="12"/>
      <c r="D12" s="13" t="s">
        <v>32</v>
      </c>
      <c r="E12" s="138">
        <v>4</v>
      </c>
      <c r="F12" s="139"/>
      <c r="G12" s="140"/>
      <c r="H12" s="246">
        <f t="shared" si="0"/>
        <v>0</v>
      </c>
      <c r="I12" s="246">
        <f t="shared" si="1"/>
        <v>0</v>
      </c>
      <c r="J12" s="246">
        <f t="shared" si="2"/>
        <v>0</v>
      </c>
      <c r="K12" s="5" t="s">
        <v>47</v>
      </c>
      <c r="L12" s="6" t="s">
        <v>48</v>
      </c>
    </row>
    <row r="13" spans="1:12" ht="13.5" customHeight="1">
      <c r="A13" s="13" t="s">
        <v>23</v>
      </c>
      <c r="B13" s="58" t="s">
        <v>343</v>
      </c>
      <c r="C13" s="12"/>
      <c r="D13" s="13" t="s">
        <v>51</v>
      </c>
      <c r="E13" s="138">
        <v>1</v>
      </c>
      <c r="F13" s="139"/>
      <c r="G13" s="140"/>
      <c r="H13" s="246">
        <f>(F13*G13)+F13</f>
        <v>0</v>
      </c>
      <c r="I13" s="246">
        <f>E13*F13</f>
        <v>0</v>
      </c>
      <c r="J13" s="246">
        <f>(I13*G13)+I13</f>
        <v>0</v>
      </c>
      <c r="K13" s="5" t="s">
        <v>26</v>
      </c>
      <c r="L13" s="6" t="s">
        <v>27</v>
      </c>
    </row>
    <row r="14" spans="1:12" ht="56.25">
      <c r="A14" s="13" t="s">
        <v>50</v>
      </c>
      <c r="B14" s="86" t="s">
        <v>352</v>
      </c>
      <c r="C14" s="12"/>
      <c r="D14" s="13" t="s">
        <v>25</v>
      </c>
      <c r="E14" s="138">
        <v>10</v>
      </c>
      <c r="F14" s="139"/>
      <c r="G14" s="140"/>
      <c r="H14" s="246">
        <f t="shared" si="0"/>
        <v>0</v>
      </c>
      <c r="I14" s="246">
        <f t="shared" si="1"/>
        <v>0</v>
      </c>
      <c r="J14" s="246">
        <f t="shared" si="2"/>
        <v>0</v>
      </c>
      <c r="K14" s="5" t="s">
        <v>26</v>
      </c>
      <c r="L14" s="6" t="s">
        <v>27</v>
      </c>
    </row>
    <row r="15" spans="1:12" ht="92.25" customHeight="1">
      <c r="A15" s="13" t="s">
        <v>52</v>
      </c>
      <c r="B15" s="355" t="s">
        <v>457</v>
      </c>
      <c r="C15" s="12" t="s">
        <v>37</v>
      </c>
      <c r="D15" s="13" t="s">
        <v>25</v>
      </c>
      <c r="E15" s="138">
        <v>10</v>
      </c>
      <c r="F15" s="139"/>
      <c r="G15" s="140"/>
      <c r="H15" s="246">
        <f>(F15*G15)+F15</f>
        <v>0</v>
      </c>
      <c r="I15" s="246">
        <f>E15*F15</f>
        <v>0</v>
      </c>
      <c r="J15" s="246">
        <f>(I15*G15)+I15</f>
        <v>0</v>
      </c>
      <c r="K15" s="5" t="s">
        <v>26</v>
      </c>
      <c r="L15" s="6" t="s">
        <v>27</v>
      </c>
    </row>
    <row r="16" spans="1:12" ht="89.25" customHeight="1">
      <c r="A16" s="13" t="s">
        <v>55</v>
      </c>
      <c r="B16" s="118" t="s">
        <v>332</v>
      </c>
      <c r="C16" s="12"/>
      <c r="D16" s="13" t="s">
        <v>25</v>
      </c>
      <c r="E16" s="138">
        <v>15</v>
      </c>
      <c r="F16" s="139"/>
      <c r="G16" s="140"/>
      <c r="H16" s="246">
        <f>(F16*G16)+F16</f>
        <v>0</v>
      </c>
      <c r="I16" s="246">
        <f>E16*F16</f>
        <v>0</v>
      </c>
      <c r="J16" s="246">
        <f>(I16*G16)+I16</f>
        <v>0</v>
      </c>
      <c r="K16" s="5" t="s">
        <v>26</v>
      </c>
      <c r="L16" s="6" t="s">
        <v>27</v>
      </c>
    </row>
    <row r="17" spans="1:12" ht="12.75">
      <c r="A17" s="13" t="s">
        <v>59</v>
      </c>
      <c r="B17" s="58" t="s">
        <v>331</v>
      </c>
      <c r="C17" s="12"/>
      <c r="D17" s="13" t="s">
        <v>25</v>
      </c>
      <c r="E17" s="138">
        <v>30</v>
      </c>
      <c r="F17" s="139"/>
      <c r="G17" s="140"/>
      <c r="H17" s="246">
        <f t="shared" si="0"/>
        <v>0</v>
      </c>
      <c r="I17" s="246">
        <f t="shared" si="1"/>
        <v>0</v>
      </c>
      <c r="J17" s="246">
        <f t="shared" si="2"/>
        <v>0</v>
      </c>
      <c r="K17" s="5" t="s">
        <v>53</v>
      </c>
      <c r="L17" s="6" t="s">
        <v>54</v>
      </c>
    </row>
    <row r="18" spans="1:12" ht="13.5" customHeight="1">
      <c r="A18" s="13" t="s">
        <v>63</v>
      </c>
      <c r="B18" s="58" t="s">
        <v>56</v>
      </c>
      <c r="C18" s="12"/>
      <c r="D18" s="13" t="s">
        <v>51</v>
      </c>
      <c r="E18" s="138">
        <v>2</v>
      </c>
      <c r="F18" s="139"/>
      <c r="G18" s="140"/>
      <c r="H18" s="246">
        <f t="shared" si="0"/>
        <v>0</v>
      </c>
      <c r="I18" s="246">
        <f t="shared" si="1"/>
        <v>0</v>
      </c>
      <c r="J18" s="246">
        <f t="shared" si="2"/>
        <v>0</v>
      </c>
      <c r="K18" s="5" t="s">
        <v>57</v>
      </c>
      <c r="L18" s="6" t="s">
        <v>58</v>
      </c>
    </row>
    <row r="19" spans="1:12" ht="22.5">
      <c r="A19" s="13" t="s">
        <v>65</v>
      </c>
      <c r="B19" s="58" t="s">
        <v>60</v>
      </c>
      <c r="C19" s="12"/>
      <c r="D19" s="13" t="s">
        <v>51</v>
      </c>
      <c r="E19" s="138">
        <v>10</v>
      </c>
      <c r="F19" s="139"/>
      <c r="G19" s="140"/>
      <c r="H19" s="246">
        <f t="shared" si="0"/>
        <v>0</v>
      </c>
      <c r="I19" s="246">
        <f t="shared" si="1"/>
        <v>0</v>
      </c>
      <c r="J19" s="246">
        <f t="shared" si="2"/>
        <v>0</v>
      </c>
      <c r="K19" s="5" t="s">
        <v>61</v>
      </c>
      <c r="L19" s="6" t="s">
        <v>62</v>
      </c>
    </row>
    <row r="20" spans="1:12" ht="22.5">
      <c r="A20" s="13" t="s">
        <v>67</v>
      </c>
      <c r="B20" s="58" t="s">
        <v>64</v>
      </c>
      <c r="C20" s="12"/>
      <c r="D20" s="13" t="s">
        <v>51</v>
      </c>
      <c r="E20" s="138">
        <v>10</v>
      </c>
      <c r="F20" s="139"/>
      <c r="G20" s="140"/>
      <c r="H20" s="246">
        <f t="shared" si="0"/>
        <v>0</v>
      </c>
      <c r="I20" s="246">
        <f t="shared" si="1"/>
        <v>0</v>
      </c>
      <c r="J20" s="246">
        <f t="shared" si="2"/>
        <v>0</v>
      </c>
      <c r="K20" s="5" t="s">
        <v>61</v>
      </c>
      <c r="L20" s="6" t="s">
        <v>62</v>
      </c>
    </row>
    <row r="21" spans="1:12" ht="22.5">
      <c r="A21" s="13" t="s">
        <v>69</v>
      </c>
      <c r="B21" s="99" t="s">
        <v>66</v>
      </c>
      <c r="C21" s="74"/>
      <c r="D21" s="75" t="s">
        <v>51</v>
      </c>
      <c r="E21" s="141">
        <v>5</v>
      </c>
      <c r="F21" s="139"/>
      <c r="G21" s="140"/>
      <c r="H21" s="246">
        <f t="shared" si="0"/>
        <v>0</v>
      </c>
      <c r="I21" s="247">
        <f t="shared" si="1"/>
        <v>0</v>
      </c>
      <c r="J21" s="246">
        <f t="shared" si="2"/>
        <v>0</v>
      </c>
      <c r="K21" s="76" t="s">
        <v>61</v>
      </c>
      <c r="L21" s="77" t="s">
        <v>62</v>
      </c>
    </row>
    <row r="22" spans="1:12" ht="12.75">
      <c r="A22" s="13" t="s">
        <v>70</v>
      </c>
      <c r="B22" s="100" t="s">
        <v>68</v>
      </c>
      <c r="C22" s="78"/>
      <c r="D22" s="79" t="s">
        <v>32</v>
      </c>
      <c r="E22" s="142">
        <v>100</v>
      </c>
      <c r="F22" s="139"/>
      <c r="G22" s="140"/>
      <c r="H22" s="246">
        <f t="shared" si="0"/>
        <v>0</v>
      </c>
      <c r="I22" s="248">
        <f t="shared" si="1"/>
        <v>0</v>
      </c>
      <c r="J22" s="246">
        <f t="shared" si="2"/>
        <v>0</v>
      </c>
      <c r="K22" s="80" t="s">
        <v>61</v>
      </c>
      <c r="L22" s="6" t="s">
        <v>62</v>
      </c>
    </row>
    <row r="23" spans="1:12" ht="33.75">
      <c r="A23" s="13" t="s">
        <v>72</v>
      </c>
      <c r="B23" s="101" t="s">
        <v>71</v>
      </c>
      <c r="C23" s="7"/>
      <c r="D23" s="8" t="s">
        <v>32</v>
      </c>
      <c r="E23" s="143">
        <v>500</v>
      </c>
      <c r="F23" s="139"/>
      <c r="G23" s="140"/>
      <c r="H23" s="246">
        <f t="shared" si="0"/>
        <v>0</v>
      </c>
      <c r="I23" s="249">
        <f t="shared" si="1"/>
        <v>0</v>
      </c>
      <c r="J23" s="246">
        <f t="shared" si="2"/>
        <v>0</v>
      </c>
      <c r="K23" s="9" t="s">
        <v>61</v>
      </c>
      <c r="L23" s="6" t="s">
        <v>62</v>
      </c>
    </row>
    <row r="24" spans="1:12" ht="12.75">
      <c r="A24" s="13" t="s">
        <v>73</v>
      </c>
      <c r="B24" s="102" t="s">
        <v>333</v>
      </c>
      <c r="C24" s="81"/>
      <c r="D24" s="82" t="s">
        <v>32</v>
      </c>
      <c r="E24" s="144">
        <v>150</v>
      </c>
      <c r="F24" s="139"/>
      <c r="G24" s="140"/>
      <c r="H24" s="246">
        <f t="shared" si="0"/>
        <v>0</v>
      </c>
      <c r="I24" s="250">
        <f t="shared" si="1"/>
        <v>0</v>
      </c>
      <c r="J24" s="246">
        <f t="shared" si="2"/>
        <v>0</v>
      </c>
      <c r="K24" s="10" t="s">
        <v>61</v>
      </c>
      <c r="L24" s="83" t="s">
        <v>62</v>
      </c>
    </row>
    <row r="25" spans="1:12" ht="12.75">
      <c r="A25" s="13" t="s">
        <v>74</v>
      </c>
      <c r="B25" s="58" t="s">
        <v>334</v>
      </c>
      <c r="C25" s="12"/>
      <c r="D25" s="13" t="s">
        <v>32</v>
      </c>
      <c r="E25" s="138">
        <v>3000</v>
      </c>
      <c r="F25" s="139"/>
      <c r="G25" s="140"/>
      <c r="H25" s="246">
        <f t="shared" si="0"/>
        <v>0</v>
      </c>
      <c r="I25" s="246">
        <f t="shared" si="1"/>
        <v>0</v>
      </c>
      <c r="J25" s="246">
        <f t="shared" si="2"/>
        <v>0</v>
      </c>
      <c r="K25" s="5" t="s">
        <v>61</v>
      </c>
      <c r="L25" s="6" t="s">
        <v>62</v>
      </c>
    </row>
    <row r="26" spans="1:12" ht="24.75" customHeight="1">
      <c r="A26" s="13" t="s">
        <v>77</v>
      </c>
      <c r="B26" s="58" t="s">
        <v>458</v>
      </c>
      <c r="C26" s="12"/>
      <c r="D26" s="13" t="s">
        <v>51</v>
      </c>
      <c r="E26" s="138">
        <v>3</v>
      </c>
      <c r="F26" s="139"/>
      <c r="G26" s="140"/>
      <c r="H26" s="246">
        <f t="shared" si="0"/>
        <v>0</v>
      </c>
      <c r="I26" s="246">
        <f t="shared" si="1"/>
        <v>0</v>
      </c>
      <c r="J26" s="246">
        <f t="shared" si="2"/>
        <v>0</v>
      </c>
      <c r="K26" s="5" t="s">
        <v>75</v>
      </c>
      <c r="L26" s="6" t="s">
        <v>76</v>
      </c>
    </row>
    <row r="27" spans="1:12" ht="12.75">
      <c r="A27" s="13" t="s">
        <v>80</v>
      </c>
      <c r="B27" s="58" t="s">
        <v>459</v>
      </c>
      <c r="C27" s="12"/>
      <c r="D27" s="13" t="s">
        <v>51</v>
      </c>
      <c r="E27" s="138">
        <v>2</v>
      </c>
      <c r="F27" s="139"/>
      <c r="G27" s="140"/>
      <c r="H27" s="246">
        <f t="shared" si="0"/>
        <v>0</v>
      </c>
      <c r="I27" s="246">
        <f t="shared" si="1"/>
        <v>0</v>
      </c>
      <c r="J27" s="246">
        <f t="shared" si="2"/>
        <v>0</v>
      </c>
      <c r="K27" s="5" t="s">
        <v>78</v>
      </c>
      <c r="L27" s="6" t="s">
        <v>79</v>
      </c>
    </row>
    <row r="28" spans="1:12" ht="12.75">
      <c r="A28" s="13" t="s">
        <v>82</v>
      </c>
      <c r="B28" s="98" t="s">
        <v>81</v>
      </c>
      <c r="C28" s="84"/>
      <c r="D28" s="13" t="s">
        <v>51</v>
      </c>
      <c r="E28" s="138">
        <v>1</v>
      </c>
      <c r="F28" s="139"/>
      <c r="G28" s="140"/>
      <c r="H28" s="246">
        <f t="shared" si="0"/>
        <v>0</v>
      </c>
      <c r="I28" s="246">
        <f t="shared" si="1"/>
        <v>0</v>
      </c>
      <c r="J28" s="246">
        <f t="shared" si="2"/>
        <v>0</v>
      </c>
      <c r="K28" s="5" t="s">
        <v>78</v>
      </c>
      <c r="L28" s="6" t="s">
        <v>79</v>
      </c>
    </row>
    <row r="29" spans="1:12" ht="12.75">
      <c r="A29" s="13" t="s">
        <v>84</v>
      </c>
      <c r="B29" s="98" t="s">
        <v>83</v>
      </c>
      <c r="C29" s="84"/>
      <c r="D29" s="13" t="s">
        <v>51</v>
      </c>
      <c r="E29" s="138">
        <v>1</v>
      </c>
      <c r="F29" s="139"/>
      <c r="G29" s="140"/>
      <c r="H29" s="246">
        <f t="shared" si="0"/>
        <v>0</v>
      </c>
      <c r="I29" s="246">
        <f t="shared" si="1"/>
        <v>0</v>
      </c>
      <c r="J29" s="246">
        <f t="shared" si="2"/>
        <v>0</v>
      </c>
      <c r="K29" s="5" t="s">
        <v>78</v>
      </c>
      <c r="L29" s="6" t="s">
        <v>79</v>
      </c>
    </row>
    <row r="30" spans="1:12" ht="18.75" customHeight="1">
      <c r="A30" s="13" t="s">
        <v>86</v>
      </c>
      <c r="B30" s="98" t="s">
        <v>85</v>
      </c>
      <c r="C30" s="84"/>
      <c r="D30" s="13" t="s">
        <v>51</v>
      </c>
      <c r="E30" s="138">
        <v>1</v>
      </c>
      <c r="F30" s="139"/>
      <c r="G30" s="140"/>
      <c r="H30" s="246">
        <f t="shared" si="0"/>
        <v>0</v>
      </c>
      <c r="I30" s="246">
        <f t="shared" si="1"/>
        <v>0</v>
      </c>
      <c r="J30" s="246">
        <f t="shared" si="2"/>
        <v>0</v>
      </c>
      <c r="K30" s="5" t="s">
        <v>78</v>
      </c>
      <c r="L30" s="6" t="s">
        <v>79</v>
      </c>
    </row>
    <row r="31" spans="1:12" ht="12.75">
      <c r="A31" s="13" t="s">
        <v>88</v>
      </c>
      <c r="B31" s="98" t="s">
        <v>87</v>
      </c>
      <c r="C31" s="84"/>
      <c r="D31" s="13" t="s">
        <v>51</v>
      </c>
      <c r="E31" s="138">
        <v>1</v>
      </c>
      <c r="F31" s="139"/>
      <c r="G31" s="140"/>
      <c r="H31" s="246">
        <f t="shared" si="0"/>
        <v>0</v>
      </c>
      <c r="I31" s="246">
        <f t="shared" si="1"/>
        <v>0</v>
      </c>
      <c r="J31" s="246">
        <f t="shared" si="2"/>
        <v>0</v>
      </c>
      <c r="K31" s="5" t="s">
        <v>78</v>
      </c>
      <c r="L31" s="6" t="s">
        <v>79</v>
      </c>
    </row>
    <row r="32" spans="1:12" ht="12.75">
      <c r="A32" s="13" t="s">
        <v>92</v>
      </c>
      <c r="B32" s="58" t="s">
        <v>89</v>
      </c>
      <c r="C32" s="12"/>
      <c r="D32" s="13" t="s">
        <v>32</v>
      </c>
      <c r="E32" s="138">
        <v>100</v>
      </c>
      <c r="F32" s="139"/>
      <c r="G32" s="140"/>
      <c r="H32" s="246">
        <f t="shared" si="0"/>
        <v>0</v>
      </c>
      <c r="I32" s="246">
        <f t="shared" si="1"/>
        <v>0</v>
      </c>
      <c r="J32" s="246">
        <f t="shared" si="2"/>
        <v>0</v>
      </c>
      <c r="K32" s="5" t="s">
        <v>90</v>
      </c>
      <c r="L32" s="6" t="s">
        <v>91</v>
      </c>
    </row>
    <row r="33" spans="1:12" ht="12.75">
      <c r="A33" s="13" t="s">
        <v>94</v>
      </c>
      <c r="B33" s="58" t="s">
        <v>336</v>
      </c>
      <c r="C33" s="12"/>
      <c r="D33" s="13" t="s">
        <v>32</v>
      </c>
      <c r="E33" s="138">
        <v>30</v>
      </c>
      <c r="F33" s="139"/>
      <c r="G33" s="140"/>
      <c r="H33" s="246">
        <f>(F33*G33)+F33</f>
        <v>0</v>
      </c>
      <c r="I33" s="246">
        <f>E33*F33</f>
        <v>0</v>
      </c>
      <c r="J33" s="246">
        <f>(I33*G33)+I33</f>
        <v>0</v>
      </c>
      <c r="K33" s="5" t="s">
        <v>78</v>
      </c>
      <c r="L33" s="6" t="s">
        <v>79</v>
      </c>
    </row>
    <row r="34" spans="1:12" ht="12.75">
      <c r="A34" s="13" t="s">
        <v>98</v>
      </c>
      <c r="B34" s="58" t="s">
        <v>93</v>
      </c>
      <c r="C34" s="12"/>
      <c r="D34" s="13" t="s">
        <v>51</v>
      </c>
      <c r="E34" s="138">
        <v>170</v>
      </c>
      <c r="F34" s="139"/>
      <c r="G34" s="140"/>
      <c r="H34" s="246">
        <f t="shared" si="0"/>
        <v>0</v>
      </c>
      <c r="I34" s="246">
        <f t="shared" si="1"/>
        <v>0</v>
      </c>
      <c r="J34" s="246">
        <f t="shared" si="2"/>
        <v>0</v>
      </c>
      <c r="K34" s="5" t="s">
        <v>78</v>
      </c>
      <c r="L34" s="6" t="s">
        <v>79</v>
      </c>
    </row>
    <row r="35" spans="1:12" ht="12.75">
      <c r="A35" s="13" t="s">
        <v>100</v>
      </c>
      <c r="B35" s="58" t="s">
        <v>340</v>
      </c>
      <c r="C35" s="12"/>
      <c r="D35" s="13" t="s">
        <v>51</v>
      </c>
      <c r="E35" s="138">
        <v>10</v>
      </c>
      <c r="F35" s="139"/>
      <c r="G35" s="140"/>
      <c r="H35" s="246">
        <f>(F35*G35)+F35</f>
        <v>0</v>
      </c>
      <c r="I35" s="246">
        <f>E35*F35</f>
        <v>0</v>
      </c>
      <c r="J35" s="246">
        <f>(I35*G35)+I35</f>
        <v>0</v>
      </c>
      <c r="K35" s="5" t="s">
        <v>78</v>
      </c>
      <c r="L35" s="6" t="s">
        <v>79</v>
      </c>
    </row>
    <row r="36" spans="1:12" ht="12.75">
      <c r="A36" s="13" t="s">
        <v>104</v>
      </c>
      <c r="B36" s="58" t="s">
        <v>95</v>
      </c>
      <c r="C36" s="12"/>
      <c r="D36" s="13" t="s">
        <v>32</v>
      </c>
      <c r="E36" s="138">
        <v>40</v>
      </c>
      <c r="F36" s="139"/>
      <c r="G36" s="140"/>
      <c r="H36" s="246">
        <f t="shared" si="0"/>
        <v>0</v>
      </c>
      <c r="I36" s="246">
        <f t="shared" si="1"/>
        <v>0</v>
      </c>
      <c r="J36" s="246">
        <f t="shared" si="2"/>
        <v>0</v>
      </c>
      <c r="K36" s="5" t="s">
        <v>96</v>
      </c>
      <c r="L36" s="6" t="s">
        <v>97</v>
      </c>
    </row>
    <row r="37" spans="1:12" ht="12.75">
      <c r="A37" s="13" t="s">
        <v>108</v>
      </c>
      <c r="B37" s="58" t="s">
        <v>99</v>
      </c>
      <c r="C37" s="12"/>
      <c r="D37" s="13" t="s">
        <v>32</v>
      </c>
      <c r="E37" s="138">
        <v>20</v>
      </c>
      <c r="F37" s="139"/>
      <c r="G37" s="140"/>
      <c r="H37" s="246">
        <f t="shared" si="0"/>
        <v>0</v>
      </c>
      <c r="I37" s="246">
        <f t="shared" si="1"/>
        <v>0</v>
      </c>
      <c r="J37" s="246">
        <f t="shared" si="2"/>
        <v>0</v>
      </c>
      <c r="K37" s="76" t="s">
        <v>96</v>
      </c>
      <c r="L37" s="6" t="s">
        <v>97</v>
      </c>
    </row>
    <row r="38" spans="1:12" ht="12.75" customHeight="1">
      <c r="A38" s="13" t="s">
        <v>109</v>
      </c>
      <c r="B38" s="58" t="s">
        <v>101</v>
      </c>
      <c r="C38" s="12"/>
      <c r="D38" s="13" t="s">
        <v>32</v>
      </c>
      <c r="E38" s="138">
        <v>40</v>
      </c>
      <c r="F38" s="139"/>
      <c r="G38" s="140"/>
      <c r="H38" s="246">
        <f t="shared" si="0"/>
        <v>0</v>
      </c>
      <c r="I38" s="246">
        <f t="shared" si="1"/>
        <v>0</v>
      </c>
      <c r="J38" s="246">
        <f t="shared" si="2"/>
        <v>0</v>
      </c>
      <c r="K38" s="5" t="s">
        <v>102</v>
      </c>
      <c r="L38" s="6" t="s">
        <v>103</v>
      </c>
    </row>
    <row r="39" spans="1:12" ht="12.75" customHeight="1">
      <c r="A39" s="13" t="s">
        <v>113</v>
      </c>
      <c r="B39" s="58" t="s">
        <v>105</v>
      </c>
      <c r="C39" s="12"/>
      <c r="D39" s="13" t="s">
        <v>32</v>
      </c>
      <c r="E39" s="138">
        <v>15</v>
      </c>
      <c r="F39" s="139"/>
      <c r="G39" s="140"/>
      <c r="H39" s="246">
        <f t="shared" si="0"/>
        <v>0</v>
      </c>
      <c r="I39" s="246">
        <f t="shared" si="1"/>
        <v>0</v>
      </c>
      <c r="J39" s="246">
        <f t="shared" si="2"/>
        <v>0</v>
      </c>
      <c r="K39" s="5" t="s">
        <v>106</v>
      </c>
      <c r="L39" s="6" t="s">
        <v>107</v>
      </c>
    </row>
    <row r="40" spans="1:12" s="109" customFormat="1" ht="81" customHeight="1">
      <c r="A40" s="13" t="s">
        <v>114</v>
      </c>
      <c r="B40" s="85" t="s">
        <v>335</v>
      </c>
      <c r="C40" s="108" t="s">
        <v>37</v>
      </c>
      <c r="D40" s="13" t="s">
        <v>51</v>
      </c>
      <c r="E40" s="138">
        <v>5</v>
      </c>
      <c r="F40" s="139"/>
      <c r="G40" s="140"/>
      <c r="H40" s="246">
        <f t="shared" si="0"/>
        <v>0</v>
      </c>
      <c r="I40" s="246">
        <f t="shared" si="1"/>
        <v>0</v>
      </c>
      <c r="J40" s="246">
        <f t="shared" si="2"/>
        <v>0</v>
      </c>
      <c r="K40" s="5" t="s">
        <v>78</v>
      </c>
      <c r="L40" s="6" t="s">
        <v>79</v>
      </c>
    </row>
    <row r="41" spans="1:12" ht="16.5">
      <c r="A41" s="13" t="s">
        <v>118</v>
      </c>
      <c r="B41" s="58" t="s">
        <v>110</v>
      </c>
      <c r="C41" s="12"/>
      <c r="D41" s="13" t="s">
        <v>51</v>
      </c>
      <c r="E41" s="138">
        <v>15</v>
      </c>
      <c r="F41" s="139"/>
      <c r="G41" s="140"/>
      <c r="H41" s="246">
        <f t="shared" si="0"/>
        <v>0</v>
      </c>
      <c r="I41" s="246">
        <f t="shared" si="1"/>
        <v>0</v>
      </c>
      <c r="J41" s="246">
        <f t="shared" si="2"/>
        <v>0</v>
      </c>
      <c r="K41" s="5" t="s">
        <v>111</v>
      </c>
      <c r="L41" s="6" t="s">
        <v>112</v>
      </c>
    </row>
    <row r="42" spans="1:12" ht="16.5">
      <c r="A42" s="13" t="s">
        <v>120</v>
      </c>
      <c r="B42" s="58" t="s">
        <v>325</v>
      </c>
      <c r="C42" s="12"/>
      <c r="D42" s="13" t="s">
        <v>51</v>
      </c>
      <c r="E42" s="138">
        <v>15</v>
      </c>
      <c r="F42" s="139"/>
      <c r="G42" s="140"/>
      <c r="H42" s="246">
        <f t="shared" si="0"/>
        <v>0</v>
      </c>
      <c r="I42" s="246">
        <f t="shared" si="1"/>
        <v>0</v>
      </c>
      <c r="J42" s="246">
        <f t="shared" si="2"/>
        <v>0</v>
      </c>
      <c r="K42" s="10" t="s">
        <v>111</v>
      </c>
      <c r="L42" s="6" t="s">
        <v>112</v>
      </c>
    </row>
    <row r="43" spans="1:12" ht="14.25" customHeight="1">
      <c r="A43" s="13" t="s">
        <v>122</v>
      </c>
      <c r="B43" s="58" t="s">
        <v>115</v>
      </c>
      <c r="C43" s="12"/>
      <c r="D43" s="13" t="s">
        <v>32</v>
      </c>
      <c r="E43" s="138">
        <v>1650</v>
      </c>
      <c r="F43" s="139"/>
      <c r="G43" s="140"/>
      <c r="H43" s="246">
        <f t="shared" si="0"/>
        <v>0</v>
      </c>
      <c r="I43" s="246">
        <f t="shared" si="1"/>
        <v>0</v>
      </c>
      <c r="J43" s="246">
        <f t="shared" si="2"/>
        <v>0</v>
      </c>
      <c r="K43" s="5" t="s">
        <v>116</v>
      </c>
      <c r="L43" s="6" t="s">
        <v>117</v>
      </c>
    </row>
    <row r="44" spans="1:12" ht="39" customHeight="1">
      <c r="A44" s="13" t="s">
        <v>126</v>
      </c>
      <c r="B44" s="58" t="s">
        <v>121</v>
      </c>
      <c r="C44" s="12" t="s">
        <v>37</v>
      </c>
      <c r="D44" s="13" t="s">
        <v>51</v>
      </c>
      <c r="E44" s="138">
        <v>15</v>
      </c>
      <c r="F44" s="139"/>
      <c r="G44" s="140"/>
      <c r="H44" s="246">
        <f t="shared" si="0"/>
        <v>0</v>
      </c>
      <c r="I44" s="246">
        <f t="shared" si="1"/>
        <v>0</v>
      </c>
      <c r="J44" s="246">
        <f t="shared" si="2"/>
        <v>0</v>
      </c>
      <c r="K44" s="5" t="s">
        <v>78</v>
      </c>
      <c r="L44" s="6" t="s">
        <v>79</v>
      </c>
    </row>
    <row r="45" spans="1:12" ht="10.5" customHeight="1">
      <c r="A45" s="13" t="s">
        <v>128</v>
      </c>
      <c r="B45" s="58" t="s">
        <v>123</v>
      </c>
      <c r="C45" s="12"/>
      <c r="D45" s="13" t="s">
        <v>25</v>
      </c>
      <c r="E45" s="138">
        <v>10</v>
      </c>
      <c r="F45" s="139"/>
      <c r="G45" s="140"/>
      <c r="H45" s="246">
        <f t="shared" si="0"/>
        <v>0</v>
      </c>
      <c r="I45" s="246">
        <f t="shared" si="1"/>
        <v>0</v>
      </c>
      <c r="J45" s="246">
        <f t="shared" si="2"/>
        <v>0</v>
      </c>
      <c r="K45" s="5" t="s">
        <v>124</v>
      </c>
      <c r="L45" s="6" t="s">
        <v>125</v>
      </c>
    </row>
    <row r="46" spans="1:12" s="57" customFormat="1" ht="12.75" customHeight="1">
      <c r="A46" s="13" t="s">
        <v>130</v>
      </c>
      <c r="B46" s="58" t="s">
        <v>127</v>
      </c>
      <c r="C46" s="12"/>
      <c r="D46" s="13" t="s">
        <v>25</v>
      </c>
      <c r="E46" s="138">
        <v>2</v>
      </c>
      <c r="F46" s="139"/>
      <c r="G46" s="140"/>
      <c r="H46" s="246">
        <f t="shared" si="0"/>
        <v>0</v>
      </c>
      <c r="I46" s="246">
        <f t="shared" si="1"/>
        <v>0</v>
      </c>
      <c r="J46" s="246">
        <f t="shared" si="2"/>
        <v>0</v>
      </c>
      <c r="K46" s="5" t="s">
        <v>124</v>
      </c>
      <c r="L46" s="6" t="s">
        <v>125</v>
      </c>
    </row>
    <row r="47" spans="1:12" ht="32.25" customHeight="1">
      <c r="A47" s="13" t="s">
        <v>134</v>
      </c>
      <c r="B47" s="58" t="s">
        <v>129</v>
      </c>
      <c r="C47" s="12"/>
      <c r="D47" s="13" t="s">
        <v>32</v>
      </c>
      <c r="E47" s="138">
        <v>350</v>
      </c>
      <c r="F47" s="139"/>
      <c r="G47" s="140"/>
      <c r="H47" s="246">
        <f t="shared" si="0"/>
        <v>0</v>
      </c>
      <c r="I47" s="246">
        <f t="shared" si="1"/>
        <v>0</v>
      </c>
      <c r="J47" s="246">
        <f t="shared" si="2"/>
        <v>0</v>
      </c>
      <c r="K47" s="5" t="s">
        <v>34</v>
      </c>
      <c r="L47" s="6" t="s">
        <v>35</v>
      </c>
    </row>
    <row r="48" spans="1:12" ht="21.75" customHeight="1">
      <c r="A48" s="13" t="s">
        <v>135</v>
      </c>
      <c r="B48" s="58" t="s">
        <v>131</v>
      </c>
      <c r="C48" s="12"/>
      <c r="D48" s="13" t="s">
        <v>51</v>
      </c>
      <c r="E48" s="138">
        <v>30</v>
      </c>
      <c r="F48" s="139"/>
      <c r="G48" s="140"/>
      <c r="H48" s="246">
        <f t="shared" si="0"/>
        <v>0</v>
      </c>
      <c r="I48" s="246">
        <f t="shared" si="1"/>
        <v>0</v>
      </c>
      <c r="J48" s="246">
        <f t="shared" si="2"/>
        <v>0</v>
      </c>
      <c r="K48" s="5" t="s">
        <v>132</v>
      </c>
      <c r="L48" s="6" t="s">
        <v>133</v>
      </c>
    </row>
    <row r="49" spans="1:12" ht="41.25" customHeight="1">
      <c r="A49" s="13" t="s">
        <v>139</v>
      </c>
      <c r="B49" s="58" t="s">
        <v>460</v>
      </c>
      <c r="C49" s="12"/>
      <c r="D49" s="13" t="s">
        <v>25</v>
      </c>
      <c r="E49" s="138">
        <v>800</v>
      </c>
      <c r="F49" s="139"/>
      <c r="G49" s="140"/>
      <c r="H49" s="246">
        <f t="shared" si="0"/>
        <v>0</v>
      </c>
      <c r="I49" s="246">
        <f t="shared" si="1"/>
        <v>0</v>
      </c>
      <c r="J49" s="246">
        <f t="shared" si="2"/>
        <v>0</v>
      </c>
      <c r="K49" s="5" t="s">
        <v>34</v>
      </c>
      <c r="L49" s="6" t="s">
        <v>35</v>
      </c>
    </row>
    <row r="50" spans="1:12" ht="21" customHeight="1">
      <c r="A50" s="13" t="s">
        <v>353</v>
      </c>
      <c r="B50" s="58" t="s">
        <v>136</v>
      </c>
      <c r="C50" s="12"/>
      <c r="D50" s="13" t="s">
        <v>32</v>
      </c>
      <c r="E50" s="138">
        <v>20</v>
      </c>
      <c r="F50" s="139"/>
      <c r="G50" s="140"/>
      <c r="H50" s="246">
        <f t="shared" si="0"/>
        <v>0</v>
      </c>
      <c r="I50" s="246">
        <f t="shared" si="1"/>
        <v>0</v>
      </c>
      <c r="J50" s="246">
        <f t="shared" si="2"/>
        <v>0</v>
      </c>
      <c r="K50" s="5" t="s">
        <v>137</v>
      </c>
      <c r="L50" s="6" t="s">
        <v>138</v>
      </c>
    </row>
    <row r="51" spans="1:12" ht="16.5" customHeight="1">
      <c r="A51" s="13" t="s">
        <v>142</v>
      </c>
      <c r="B51" s="58" t="s">
        <v>472</v>
      </c>
      <c r="C51" s="12"/>
      <c r="D51" s="13" t="s">
        <v>32</v>
      </c>
      <c r="E51" s="138">
        <v>10</v>
      </c>
      <c r="F51" s="139"/>
      <c r="G51" s="140"/>
      <c r="H51" s="246">
        <f t="shared" si="0"/>
        <v>0</v>
      </c>
      <c r="I51" s="246">
        <f t="shared" si="1"/>
        <v>0</v>
      </c>
      <c r="J51" s="246">
        <f t="shared" si="2"/>
        <v>0</v>
      </c>
      <c r="K51" s="11" t="s">
        <v>140</v>
      </c>
      <c r="L51" s="6" t="s">
        <v>141</v>
      </c>
    </row>
    <row r="52" spans="1:12" ht="17.25" customHeight="1">
      <c r="A52" s="13" t="s">
        <v>145</v>
      </c>
      <c r="B52" s="58" t="s">
        <v>461</v>
      </c>
      <c r="C52" s="12"/>
      <c r="D52" s="13" t="s">
        <v>32</v>
      </c>
      <c r="E52" s="138">
        <v>150</v>
      </c>
      <c r="F52" s="139"/>
      <c r="G52" s="140"/>
      <c r="H52" s="246">
        <f t="shared" si="0"/>
        <v>0</v>
      </c>
      <c r="I52" s="246">
        <f t="shared" si="1"/>
        <v>0</v>
      </c>
      <c r="J52" s="246">
        <f t="shared" si="2"/>
        <v>0</v>
      </c>
      <c r="K52" s="5" t="s">
        <v>143</v>
      </c>
      <c r="L52" s="6" t="s">
        <v>144</v>
      </c>
    </row>
    <row r="53" spans="1:12" ht="18" customHeight="1">
      <c r="A53" s="13" t="s">
        <v>146</v>
      </c>
      <c r="B53" s="58" t="s">
        <v>462</v>
      </c>
      <c r="C53" s="12"/>
      <c r="D53" s="13" t="s">
        <v>32</v>
      </c>
      <c r="E53" s="138">
        <v>100</v>
      </c>
      <c r="F53" s="139"/>
      <c r="G53" s="140"/>
      <c r="H53" s="246">
        <f t="shared" si="0"/>
        <v>0</v>
      </c>
      <c r="I53" s="246">
        <f t="shared" si="1"/>
        <v>0</v>
      </c>
      <c r="J53" s="246">
        <f t="shared" si="2"/>
        <v>0</v>
      </c>
      <c r="K53" s="5" t="s">
        <v>143</v>
      </c>
      <c r="L53" s="6" t="s">
        <v>144</v>
      </c>
    </row>
    <row r="54" spans="1:12" ht="14.25" customHeight="1">
      <c r="A54" s="13" t="s">
        <v>148</v>
      </c>
      <c r="B54" s="58" t="s">
        <v>147</v>
      </c>
      <c r="C54" s="12"/>
      <c r="D54" s="13" t="s">
        <v>32</v>
      </c>
      <c r="E54" s="138">
        <v>150</v>
      </c>
      <c r="F54" s="139"/>
      <c r="G54" s="140"/>
      <c r="H54" s="246">
        <f t="shared" si="0"/>
        <v>0</v>
      </c>
      <c r="I54" s="246">
        <f t="shared" si="1"/>
        <v>0</v>
      </c>
      <c r="J54" s="246">
        <f t="shared" si="2"/>
        <v>0</v>
      </c>
      <c r="K54" s="5" t="s">
        <v>78</v>
      </c>
      <c r="L54" s="6" t="s">
        <v>79</v>
      </c>
    </row>
    <row r="55" spans="1:12" ht="12.75" customHeight="1">
      <c r="A55" s="13" t="s">
        <v>152</v>
      </c>
      <c r="B55" s="58" t="s">
        <v>149</v>
      </c>
      <c r="C55" s="12"/>
      <c r="D55" s="13" t="s">
        <v>32</v>
      </c>
      <c r="E55" s="138">
        <v>90</v>
      </c>
      <c r="F55" s="139"/>
      <c r="G55" s="140"/>
      <c r="H55" s="246">
        <f t="shared" si="0"/>
        <v>0</v>
      </c>
      <c r="I55" s="246">
        <f t="shared" si="1"/>
        <v>0</v>
      </c>
      <c r="J55" s="246">
        <f t="shared" si="2"/>
        <v>0</v>
      </c>
      <c r="K55" s="5" t="s">
        <v>150</v>
      </c>
      <c r="L55" s="6" t="s">
        <v>151</v>
      </c>
    </row>
    <row r="56" spans="1:12" ht="15" customHeight="1">
      <c r="A56" s="13" t="s">
        <v>156</v>
      </c>
      <c r="B56" s="58" t="s">
        <v>153</v>
      </c>
      <c r="C56" s="12"/>
      <c r="D56" s="13" t="s">
        <v>32</v>
      </c>
      <c r="E56" s="138">
        <v>400</v>
      </c>
      <c r="F56" s="139"/>
      <c r="G56" s="140"/>
      <c r="H56" s="246">
        <f t="shared" si="0"/>
        <v>0</v>
      </c>
      <c r="I56" s="246">
        <f t="shared" si="1"/>
        <v>0</v>
      </c>
      <c r="J56" s="246">
        <f t="shared" si="2"/>
        <v>0</v>
      </c>
      <c r="K56" s="5" t="s">
        <v>154</v>
      </c>
      <c r="L56" s="6" t="s">
        <v>155</v>
      </c>
    </row>
    <row r="57" spans="1:12" ht="21.75" customHeight="1">
      <c r="A57" s="13" t="s">
        <v>158</v>
      </c>
      <c r="B57" s="58" t="s">
        <v>157</v>
      </c>
      <c r="C57" s="12"/>
      <c r="D57" s="13" t="s">
        <v>32</v>
      </c>
      <c r="E57" s="138">
        <v>60</v>
      </c>
      <c r="F57" s="139"/>
      <c r="G57" s="140"/>
      <c r="H57" s="246">
        <f t="shared" si="0"/>
        <v>0</v>
      </c>
      <c r="I57" s="246">
        <f t="shared" si="1"/>
        <v>0</v>
      </c>
      <c r="J57" s="246">
        <f t="shared" si="2"/>
        <v>0</v>
      </c>
      <c r="K57" s="5" t="s">
        <v>26</v>
      </c>
      <c r="L57" s="6" t="s">
        <v>27</v>
      </c>
    </row>
    <row r="58" spans="1:12" s="57" customFormat="1" ht="33.75" customHeight="1">
      <c r="A58" s="13" t="s">
        <v>160</v>
      </c>
      <c r="B58" s="58" t="s">
        <v>159</v>
      </c>
      <c r="C58" s="12"/>
      <c r="D58" s="13" t="s">
        <v>51</v>
      </c>
      <c r="E58" s="138">
        <v>3</v>
      </c>
      <c r="F58" s="139"/>
      <c r="G58" s="140"/>
      <c r="H58" s="246">
        <f t="shared" si="0"/>
        <v>0</v>
      </c>
      <c r="I58" s="246">
        <f t="shared" si="1"/>
        <v>0</v>
      </c>
      <c r="J58" s="246">
        <f t="shared" si="2"/>
        <v>0</v>
      </c>
      <c r="K58" s="5" t="s">
        <v>78</v>
      </c>
      <c r="L58" s="6" t="s">
        <v>79</v>
      </c>
    </row>
    <row r="59" spans="1:12" ht="12.75">
      <c r="A59" s="13" t="s">
        <v>164</v>
      </c>
      <c r="B59" s="58" t="s">
        <v>161</v>
      </c>
      <c r="C59" s="12"/>
      <c r="D59" s="13" t="s">
        <v>51</v>
      </c>
      <c r="E59" s="138">
        <v>10</v>
      </c>
      <c r="F59" s="139"/>
      <c r="G59" s="140"/>
      <c r="H59" s="246">
        <f t="shared" si="0"/>
        <v>0</v>
      </c>
      <c r="I59" s="246">
        <f t="shared" si="1"/>
        <v>0</v>
      </c>
      <c r="J59" s="246">
        <f t="shared" si="2"/>
        <v>0</v>
      </c>
      <c r="K59" s="5" t="s">
        <v>162</v>
      </c>
      <c r="L59" s="6" t="s">
        <v>163</v>
      </c>
    </row>
    <row r="60" spans="1:12" ht="15" customHeight="1">
      <c r="A60" s="13" t="s">
        <v>168</v>
      </c>
      <c r="B60" s="98" t="s">
        <v>165</v>
      </c>
      <c r="C60" s="84"/>
      <c r="D60" s="13" t="s">
        <v>32</v>
      </c>
      <c r="E60" s="138">
        <v>30</v>
      </c>
      <c r="F60" s="139"/>
      <c r="G60" s="140"/>
      <c r="H60" s="246">
        <f t="shared" si="0"/>
        <v>0</v>
      </c>
      <c r="I60" s="246">
        <f t="shared" si="1"/>
        <v>0</v>
      </c>
      <c r="J60" s="246">
        <f t="shared" si="2"/>
        <v>0</v>
      </c>
      <c r="K60" s="5" t="s">
        <v>166</v>
      </c>
      <c r="L60" s="6" t="s">
        <v>167</v>
      </c>
    </row>
    <row r="61" spans="1:12" ht="16.5">
      <c r="A61" s="13" t="s">
        <v>172</v>
      </c>
      <c r="B61" s="98" t="s">
        <v>169</v>
      </c>
      <c r="C61" s="84"/>
      <c r="D61" s="13" t="s">
        <v>32</v>
      </c>
      <c r="E61" s="138">
        <v>30</v>
      </c>
      <c r="F61" s="139"/>
      <c r="G61" s="140"/>
      <c r="H61" s="246">
        <f t="shared" si="0"/>
        <v>0</v>
      </c>
      <c r="I61" s="246">
        <f t="shared" si="1"/>
        <v>0</v>
      </c>
      <c r="J61" s="246">
        <f t="shared" si="2"/>
        <v>0</v>
      </c>
      <c r="K61" s="5" t="s">
        <v>170</v>
      </c>
      <c r="L61" s="6" t="s">
        <v>171</v>
      </c>
    </row>
    <row r="62" spans="1:12" ht="14.25" customHeight="1">
      <c r="A62" s="13" t="s">
        <v>176</v>
      </c>
      <c r="B62" s="98" t="s">
        <v>173</v>
      </c>
      <c r="C62" s="84"/>
      <c r="D62" s="13" t="s">
        <v>32</v>
      </c>
      <c r="E62" s="138">
        <v>20</v>
      </c>
      <c r="F62" s="139"/>
      <c r="G62" s="140"/>
      <c r="H62" s="246">
        <f t="shared" si="0"/>
        <v>0</v>
      </c>
      <c r="I62" s="246">
        <f t="shared" si="1"/>
        <v>0</v>
      </c>
      <c r="J62" s="246">
        <f t="shared" si="2"/>
        <v>0</v>
      </c>
      <c r="K62" s="5" t="s">
        <v>174</v>
      </c>
      <c r="L62" s="6" t="s">
        <v>175</v>
      </c>
    </row>
    <row r="63" spans="1:12" ht="12" customHeight="1">
      <c r="A63" s="13" t="s">
        <v>180</v>
      </c>
      <c r="B63" s="98" t="s">
        <v>177</v>
      </c>
      <c r="C63" s="84"/>
      <c r="D63" s="13" t="s">
        <v>32</v>
      </c>
      <c r="E63" s="138">
        <v>40</v>
      </c>
      <c r="F63" s="139"/>
      <c r="G63" s="140"/>
      <c r="H63" s="246">
        <f t="shared" si="0"/>
        <v>0</v>
      </c>
      <c r="I63" s="246">
        <f t="shared" si="1"/>
        <v>0</v>
      </c>
      <c r="J63" s="246">
        <f t="shared" si="2"/>
        <v>0</v>
      </c>
      <c r="K63" s="14" t="s">
        <v>178</v>
      </c>
      <c r="L63" s="6" t="s">
        <v>179</v>
      </c>
    </row>
    <row r="64" spans="1:12" ht="16.5">
      <c r="A64" s="13" t="s">
        <v>182</v>
      </c>
      <c r="B64" s="98" t="s">
        <v>181</v>
      </c>
      <c r="C64" s="84"/>
      <c r="D64" s="13" t="s">
        <v>32</v>
      </c>
      <c r="E64" s="138">
        <v>150</v>
      </c>
      <c r="F64" s="139"/>
      <c r="G64" s="140"/>
      <c r="H64" s="246">
        <f t="shared" si="0"/>
        <v>0</v>
      </c>
      <c r="I64" s="246">
        <f t="shared" si="1"/>
        <v>0</v>
      </c>
      <c r="J64" s="246">
        <f t="shared" si="2"/>
        <v>0</v>
      </c>
      <c r="K64" s="14" t="s">
        <v>178</v>
      </c>
      <c r="L64" s="6" t="s">
        <v>179</v>
      </c>
    </row>
    <row r="65" spans="1:12" ht="16.5">
      <c r="A65" s="13" t="s">
        <v>184</v>
      </c>
      <c r="B65" s="58" t="s">
        <v>183</v>
      </c>
      <c r="C65" s="12"/>
      <c r="D65" s="13" t="s">
        <v>51</v>
      </c>
      <c r="E65" s="138">
        <v>300</v>
      </c>
      <c r="F65" s="139"/>
      <c r="G65" s="140"/>
      <c r="H65" s="246">
        <f t="shared" si="0"/>
        <v>0</v>
      </c>
      <c r="I65" s="246">
        <f t="shared" si="1"/>
        <v>0</v>
      </c>
      <c r="J65" s="246">
        <f t="shared" si="2"/>
        <v>0</v>
      </c>
      <c r="K65" s="5" t="s">
        <v>111</v>
      </c>
      <c r="L65" s="6" t="s">
        <v>112</v>
      </c>
    </row>
    <row r="66" spans="1:12" ht="22.5">
      <c r="A66" s="13" t="s">
        <v>185</v>
      </c>
      <c r="B66" s="58" t="s">
        <v>463</v>
      </c>
      <c r="C66" s="12"/>
      <c r="D66" s="13" t="s">
        <v>51</v>
      </c>
      <c r="E66" s="138">
        <v>20</v>
      </c>
      <c r="F66" s="139"/>
      <c r="G66" s="140"/>
      <c r="H66" s="246">
        <f t="shared" si="0"/>
        <v>0</v>
      </c>
      <c r="I66" s="246">
        <f t="shared" si="1"/>
        <v>0</v>
      </c>
      <c r="J66" s="246">
        <f t="shared" si="2"/>
        <v>0</v>
      </c>
      <c r="K66" s="5" t="s">
        <v>111</v>
      </c>
      <c r="L66" s="6" t="s">
        <v>112</v>
      </c>
    </row>
    <row r="67" spans="1:12" ht="101.25">
      <c r="A67" s="13" t="s">
        <v>189</v>
      </c>
      <c r="B67" s="103" t="s">
        <v>119</v>
      </c>
      <c r="C67" s="12" t="s">
        <v>37</v>
      </c>
      <c r="D67" s="13" t="s">
        <v>51</v>
      </c>
      <c r="E67" s="138">
        <v>4</v>
      </c>
      <c r="F67" s="139"/>
      <c r="G67" s="140"/>
      <c r="H67" s="246">
        <f t="shared" si="0"/>
        <v>0</v>
      </c>
      <c r="I67" s="246">
        <f>E67*F67</f>
        <v>0</v>
      </c>
      <c r="J67" s="246">
        <f t="shared" si="2"/>
        <v>0</v>
      </c>
      <c r="K67" s="10" t="s">
        <v>111</v>
      </c>
      <c r="L67" s="6" t="s">
        <v>112</v>
      </c>
    </row>
    <row r="68" spans="1:12" ht="12.75">
      <c r="A68" s="13" t="s">
        <v>190</v>
      </c>
      <c r="B68" s="58" t="s">
        <v>186</v>
      </c>
      <c r="C68" s="12"/>
      <c r="D68" s="13" t="s">
        <v>32</v>
      </c>
      <c r="E68" s="138">
        <v>200</v>
      </c>
      <c r="F68" s="139"/>
      <c r="G68" s="140"/>
      <c r="H68" s="246">
        <f t="shared" si="0"/>
        <v>0</v>
      </c>
      <c r="I68" s="246">
        <f t="shared" si="1"/>
        <v>0</v>
      </c>
      <c r="J68" s="246">
        <f t="shared" si="2"/>
        <v>0</v>
      </c>
      <c r="K68" s="5" t="s">
        <v>187</v>
      </c>
      <c r="L68" s="6" t="s">
        <v>188</v>
      </c>
    </row>
    <row r="69" spans="1:12" ht="12.75">
      <c r="A69" s="13" t="s">
        <v>192</v>
      </c>
      <c r="B69" s="58" t="s">
        <v>288</v>
      </c>
      <c r="C69" s="12"/>
      <c r="D69" s="13" t="s">
        <v>32</v>
      </c>
      <c r="E69" s="138">
        <v>300</v>
      </c>
      <c r="F69" s="139"/>
      <c r="G69" s="140"/>
      <c r="H69" s="246">
        <f t="shared" si="0"/>
        <v>0</v>
      </c>
      <c r="I69" s="246">
        <f t="shared" si="1"/>
        <v>0</v>
      </c>
      <c r="J69" s="246">
        <f t="shared" si="2"/>
        <v>0</v>
      </c>
      <c r="K69" s="5" t="s">
        <v>187</v>
      </c>
      <c r="L69" s="6" t="s">
        <v>188</v>
      </c>
    </row>
    <row r="70" spans="1:12" ht="12.75">
      <c r="A70" s="13" t="s">
        <v>194</v>
      </c>
      <c r="B70" s="58" t="s">
        <v>191</v>
      </c>
      <c r="C70" s="12"/>
      <c r="D70" s="13" t="s">
        <v>32</v>
      </c>
      <c r="E70" s="138">
        <v>200</v>
      </c>
      <c r="F70" s="139"/>
      <c r="G70" s="140"/>
      <c r="H70" s="246">
        <f t="shared" si="0"/>
        <v>0</v>
      </c>
      <c r="I70" s="246">
        <f t="shared" si="1"/>
        <v>0</v>
      </c>
      <c r="J70" s="246">
        <f t="shared" si="2"/>
        <v>0</v>
      </c>
      <c r="K70" s="76" t="s">
        <v>187</v>
      </c>
      <c r="L70" s="6" t="s">
        <v>188</v>
      </c>
    </row>
    <row r="71" spans="1:12" ht="13.5" customHeight="1">
      <c r="A71" s="13" t="s">
        <v>198</v>
      </c>
      <c r="B71" s="58" t="s">
        <v>193</v>
      </c>
      <c r="C71" s="12"/>
      <c r="D71" s="13" t="s">
        <v>32</v>
      </c>
      <c r="E71" s="138">
        <v>550</v>
      </c>
      <c r="F71" s="139"/>
      <c r="G71" s="140"/>
      <c r="H71" s="246">
        <f aca="true" t="shared" si="3" ref="H71:H110">(F71*G71)+F71</f>
        <v>0</v>
      </c>
      <c r="I71" s="246">
        <f t="shared" si="1"/>
        <v>0</v>
      </c>
      <c r="J71" s="246">
        <f aca="true" t="shared" si="4" ref="J71:J110">(I71*G71)+I71</f>
        <v>0</v>
      </c>
      <c r="K71" s="5" t="s">
        <v>187</v>
      </c>
      <c r="L71" s="6" t="s">
        <v>188</v>
      </c>
    </row>
    <row r="72" spans="1:12" ht="27" customHeight="1">
      <c r="A72" s="13" t="s">
        <v>200</v>
      </c>
      <c r="B72" s="58" t="s">
        <v>195</v>
      </c>
      <c r="C72" s="12" t="s">
        <v>37</v>
      </c>
      <c r="D72" s="13" t="s">
        <v>32</v>
      </c>
      <c r="E72" s="138">
        <v>1600</v>
      </c>
      <c r="F72" s="139"/>
      <c r="G72" s="140"/>
      <c r="H72" s="246">
        <f t="shared" si="3"/>
        <v>0</v>
      </c>
      <c r="I72" s="246">
        <f t="shared" si="1"/>
        <v>0</v>
      </c>
      <c r="J72" s="246">
        <f t="shared" si="4"/>
        <v>0</v>
      </c>
      <c r="K72" s="5" t="s">
        <v>196</v>
      </c>
      <c r="L72" s="6" t="s">
        <v>197</v>
      </c>
    </row>
    <row r="73" spans="1:12" ht="32.25" customHeight="1">
      <c r="A73" s="13" t="s">
        <v>202</v>
      </c>
      <c r="B73" s="15" t="s">
        <v>199</v>
      </c>
      <c r="C73" s="16" t="s">
        <v>37</v>
      </c>
      <c r="D73" s="13" t="s">
        <v>32</v>
      </c>
      <c r="E73" s="138">
        <v>20</v>
      </c>
      <c r="F73" s="139"/>
      <c r="G73" s="140"/>
      <c r="H73" s="246">
        <f t="shared" si="3"/>
        <v>0</v>
      </c>
      <c r="I73" s="246">
        <f t="shared" si="1"/>
        <v>0</v>
      </c>
      <c r="J73" s="246">
        <f t="shared" si="4"/>
        <v>0</v>
      </c>
      <c r="K73" s="5" t="s">
        <v>196</v>
      </c>
      <c r="L73" s="6" t="s">
        <v>197</v>
      </c>
    </row>
    <row r="74" spans="1:12" s="57" customFormat="1" ht="14.25" customHeight="1">
      <c r="A74" s="13" t="s">
        <v>206</v>
      </c>
      <c r="B74" s="58" t="s">
        <v>201</v>
      </c>
      <c r="C74" s="12"/>
      <c r="D74" s="13" t="s">
        <v>51</v>
      </c>
      <c r="E74" s="138">
        <v>3</v>
      </c>
      <c r="F74" s="139"/>
      <c r="G74" s="140"/>
      <c r="H74" s="246">
        <f t="shared" si="3"/>
        <v>0</v>
      </c>
      <c r="I74" s="246">
        <f t="shared" si="1"/>
        <v>0</v>
      </c>
      <c r="J74" s="246">
        <f t="shared" si="4"/>
        <v>0</v>
      </c>
      <c r="K74" s="5" t="s">
        <v>196</v>
      </c>
      <c r="L74" s="59" t="s">
        <v>197</v>
      </c>
    </row>
    <row r="75" spans="1:12" s="57" customFormat="1" ht="11.25" customHeight="1">
      <c r="A75" s="13" t="s">
        <v>208</v>
      </c>
      <c r="B75" s="58" t="s">
        <v>203</v>
      </c>
      <c r="C75" s="12"/>
      <c r="D75" s="13" t="s">
        <v>32</v>
      </c>
      <c r="E75" s="138">
        <v>20</v>
      </c>
      <c r="F75" s="139"/>
      <c r="G75" s="140"/>
      <c r="H75" s="246">
        <f t="shared" si="3"/>
        <v>0</v>
      </c>
      <c r="I75" s="246">
        <f aca="true" t="shared" si="5" ref="I75:I110">E75*F75</f>
        <v>0</v>
      </c>
      <c r="J75" s="246">
        <f t="shared" si="4"/>
        <v>0</v>
      </c>
      <c r="K75" s="5" t="s">
        <v>204</v>
      </c>
      <c r="L75" s="6" t="s">
        <v>205</v>
      </c>
    </row>
    <row r="76" spans="1:12" s="57" customFormat="1" ht="12.75">
      <c r="A76" s="13" t="s">
        <v>210</v>
      </c>
      <c r="B76" s="58" t="s">
        <v>207</v>
      </c>
      <c r="C76" s="12"/>
      <c r="D76" s="13" t="s">
        <v>32</v>
      </c>
      <c r="E76" s="138">
        <v>3</v>
      </c>
      <c r="F76" s="139"/>
      <c r="G76" s="140"/>
      <c r="H76" s="246">
        <f t="shared" si="3"/>
        <v>0</v>
      </c>
      <c r="I76" s="246">
        <f t="shared" si="5"/>
        <v>0</v>
      </c>
      <c r="J76" s="246">
        <f t="shared" si="4"/>
        <v>0</v>
      </c>
      <c r="K76" s="5" t="s">
        <v>78</v>
      </c>
      <c r="L76" s="6" t="s">
        <v>79</v>
      </c>
    </row>
    <row r="77" spans="1:12" s="57" customFormat="1" ht="12.75">
      <c r="A77" s="13" t="s">
        <v>212</v>
      </c>
      <c r="B77" s="58" t="s">
        <v>209</v>
      </c>
      <c r="C77" s="12"/>
      <c r="D77" s="13" t="s">
        <v>32</v>
      </c>
      <c r="E77" s="138">
        <v>1</v>
      </c>
      <c r="F77" s="139"/>
      <c r="G77" s="140"/>
      <c r="H77" s="246">
        <f t="shared" si="3"/>
        <v>0</v>
      </c>
      <c r="I77" s="246">
        <f t="shared" si="5"/>
        <v>0</v>
      </c>
      <c r="J77" s="246">
        <f t="shared" si="4"/>
        <v>0</v>
      </c>
      <c r="K77" s="5" t="s">
        <v>78</v>
      </c>
      <c r="L77" s="6" t="s">
        <v>79</v>
      </c>
    </row>
    <row r="78" spans="1:12" s="57" customFormat="1" ht="12.75">
      <c r="A78" s="13" t="s">
        <v>216</v>
      </c>
      <c r="B78" s="58" t="s">
        <v>211</v>
      </c>
      <c r="C78" s="12"/>
      <c r="D78" s="13" t="s">
        <v>32</v>
      </c>
      <c r="E78" s="138">
        <v>2</v>
      </c>
      <c r="F78" s="139"/>
      <c r="G78" s="140"/>
      <c r="H78" s="246">
        <f t="shared" si="3"/>
        <v>0</v>
      </c>
      <c r="I78" s="246">
        <f t="shared" si="5"/>
        <v>0</v>
      </c>
      <c r="J78" s="246">
        <f t="shared" si="4"/>
        <v>0</v>
      </c>
      <c r="K78" s="5" t="s">
        <v>78</v>
      </c>
      <c r="L78" s="6" t="s">
        <v>79</v>
      </c>
    </row>
    <row r="79" spans="1:12" ht="18" customHeight="1">
      <c r="A79" s="13" t="s">
        <v>221</v>
      </c>
      <c r="B79" s="58" t="s">
        <v>213</v>
      </c>
      <c r="C79" s="12"/>
      <c r="D79" s="13" t="s">
        <v>32</v>
      </c>
      <c r="E79" s="138">
        <v>150</v>
      </c>
      <c r="F79" s="139"/>
      <c r="G79" s="140"/>
      <c r="H79" s="246">
        <f t="shared" si="3"/>
        <v>0</v>
      </c>
      <c r="I79" s="246">
        <f t="shared" si="5"/>
        <v>0</v>
      </c>
      <c r="J79" s="246">
        <f t="shared" si="4"/>
        <v>0</v>
      </c>
      <c r="K79" s="5" t="s">
        <v>214</v>
      </c>
      <c r="L79" s="6" t="s">
        <v>215</v>
      </c>
    </row>
    <row r="80" spans="1:12" ht="33.75">
      <c r="A80" s="13" t="s">
        <v>223</v>
      </c>
      <c r="B80" s="58" t="s">
        <v>217</v>
      </c>
      <c r="C80" s="12"/>
      <c r="D80" s="13" t="s">
        <v>32</v>
      </c>
      <c r="E80" s="138">
        <v>4</v>
      </c>
      <c r="F80" s="139"/>
      <c r="G80" s="140"/>
      <c r="H80" s="246">
        <f t="shared" si="3"/>
        <v>0</v>
      </c>
      <c r="I80" s="246">
        <f t="shared" si="5"/>
        <v>0</v>
      </c>
      <c r="J80" s="246">
        <f t="shared" si="4"/>
        <v>0</v>
      </c>
      <c r="K80" s="5" t="s">
        <v>218</v>
      </c>
      <c r="L80" s="6" t="s">
        <v>219</v>
      </c>
    </row>
    <row r="81" spans="1:12" ht="33.75">
      <c r="A81" s="13" t="s">
        <v>227</v>
      </c>
      <c r="B81" s="58" t="s">
        <v>220</v>
      </c>
      <c r="C81" s="12"/>
      <c r="D81" s="13" t="s">
        <v>32</v>
      </c>
      <c r="E81" s="138">
        <v>5</v>
      </c>
      <c r="F81" s="139"/>
      <c r="G81" s="140"/>
      <c r="H81" s="246">
        <f t="shared" si="3"/>
        <v>0</v>
      </c>
      <c r="I81" s="246">
        <f t="shared" si="5"/>
        <v>0</v>
      </c>
      <c r="J81" s="246">
        <f t="shared" si="4"/>
        <v>0</v>
      </c>
      <c r="K81" s="5" t="s">
        <v>218</v>
      </c>
      <c r="L81" s="6" t="s">
        <v>219</v>
      </c>
    </row>
    <row r="82" spans="1:12" ht="12.75">
      <c r="A82" s="13" t="s">
        <v>229</v>
      </c>
      <c r="B82" s="58" t="s">
        <v>222</v>
      </c>
      <c r="C82" s="12"/>
      <c r="D82" s="13" t="s">
        <v>32</v>
      </c>
      <c r="E82" s="138">
        <v>130</v>
      </c>
      <c r="F82" s="139"/>
      <c r="G82" s="140"/>
      <c r="H82" s="246">
        <f t="shared" si="3"/>
        <v>0</v>
      </c>
      <c r="I82" s="246">
        <f t="shared" si="5"/>
        <v>0</v>
      </c>
      <c r="J82" s="246">
        <f t="shared" si="4"/>
        <v>0</v>
      </c>
      <c r="K82" s="5" t="s">
        <v>78</v>
      </c>
      <c r="L82" s="6" t="s">
        <v>79</v>
      </c>
    </row>
    <row r="83" spans="1:12" ht="16.5">
      <c r="A83" s="13" t="s">
        <v>231</v>
      </c>
      <c r="B83" s="58" t="s">
        <v>224</v>
      </c>
      <c r="C83" s="12"/>
      <c r="D83" s="13" t="s">
        <v>32</v>
      </c>
      <c r="E83" s="138">
        <v>200</v>
      </c>
      <c r="F83" s="139"/>
      <c r="G83" s="140"/>
      <c r="H83" s="246">
        <f t="shared" si="3"/>
        <v>0</v>
      </c>
      <c r="I83" s="246">
        <f t="shared" si="5"/>
        <v>0</v>
      </c>
      <c r="J83" s="246">
        <f t="shared" si="4"/>
        <v>0</v>
      </c>
      <c r="K83" s="5" t="s">
        <v>225</v>
      </c>
      <c r="L83" s="6" t="s">
        <v>226</v>
      </c>
    </row>
    <row r="84" spans="1:12" ht="12.75" customHeight="1">
      <c r="A84" s="13" t="s">
        <v>232</v>
      </c>
      <c r="B84" s="58" t="s">
        <v>228</v>
      </c>
      <c r="C84" s="12"/>
      <c r="D84" s="13" t="s">
        <v>32</v>
      </c>
      <c r="E84" s="138">
        <v>200</v>
      </c>
      <c r="F84" s="139"/>
      <c r="G84" s="140"/>
      <c r="H84" s="246">
        <f t="shared" si="3"/>
        <v>0</v>
      </c>
      <c r="I84" s="246">
        <f t="shared" si="5"/>
        <v>0</v>
      </c>
      <c r="J84" s="246">
        <f t="shared" si="4"/>
        <v>0</v>
      </c>
      <c r="K84" s="5" t="s">
        <v>225</v>
      </c>
      <c r="L84" s="6" t="s">
        <v>226</v>
      </c>
    </row>
    <row r="85" spans="1:12" ht="13.5" customHeight="1">
      <c r="A85" s="13" t="s">
        <v>235</v>
      </c>
      <c r="B85" s="58" t="s">
        <v>230</v>
      </c>
      <c r="C85" s="12"/>
      <c r="D85" s="13" t="s">
        <v>32</v>
      </c>
      <c r="E85" s="138">
        <v>150</v>
      </c>
      <c r="F85" s="139"/>
      <c r="G85" s="140"/>
      <c r="H85" s="246">
        <f t="shared" si="3"/>
        <v>0</v>
      </c>
      <c r="I85" s="246">
        <f t="shared" si="5"/>
        <v>0</v>
      </c>
      <c r="J85" s="246">
        <f t="shared" si="4"/>
        <v>0</v>
      </c>
      <c r="K85" s="5" t="s">
        <v>225</v>
      </c>
      <c r="L85" s="6" t="s">
        <v>226</v>
      </c>
    </row>
    <row r="86" spans="1:12" ht="59.25" customHeight="1">
      <c r="A86" s="13" t="s">
        <v>237</v>
      </c>
      <c r="B86" s="58" t="s">
        <v>328</v>
      </c>
      <c r="C86" s="12" t="s">
        <v>37</v>
      </c>
      <c r="D86" s="13" t="s">
        <v>32</v>
      </c>
      <c r="E86" s="138">
        <v>1</v>
      </c>
      <c r="F86" s="139"/>
      <c r="G86" s="140"/>
      <c r="H86" s="246">
        <f t="shared" si="3"/>
        <v>0</v>
      </c>
      <c r="I86" s="246">
        <f>E86*F86</f>
        <v>0</v>
      </c>
      <c r="J86" s="246">
        <f t="shared" si="4"/>
        <v>0</v>
      </c>
      <c r="K86" s="5" t="s">
        <v>225</v>
      </c>
      <c r="L86" s="6" t="s">
        <v>226</v>
      </c>
    </row>
    <row r="87" spans="1:12" ht="33.75">
      <c r="A87" s="13" t="s">
        <v>238</v>
      </c>
      <c r="B87" s="58" t="s">
        <v>341</v>
      </c>
      <c r="C87" s="12"/>
      <c r="D87" s="13" t="s">
        <v>32</v>
      </c>
      <c r="E87" s="138">
        <v>110</v>
      </c>
      <c r="F87" s="139"/>
      <c r="G87" s="140"/>
      <c r="H87" s="246">
        <f t="shared" si="3"/>
        <v>0</v>
      </c>
      <c r="I87" s="246">
        <f t="shared" si="5"/>
        <v>0</v>
      </c>
      <c r="J87" s="246">
        <f t="shared" si="4"/>
        <v>0</v>
      </c>
      <c r="K87" s="5" t="s">
        <v>233</v>
      </c>
      <c r="L87" s="6" t="s">
        <v>234</v>
      </c>
    </row>
    <row r="88" spans="1:12" ht="22.5">
      <c r="A88" s="13" t="s">
        <v>242</v>
      </c>
      <c r="B88" s="58" t="s">
        <v>236</v>
      </c>
      <c r="C88" s="12"/>
      <c r="D88" s="13" t="s">
        <v>32</v>
      </c>
      <c r="E88" s="138">
        <v>100</v>
      </c>
      <c r="F88" s="139"/>
      <c r="G88" s="140"/>
      <c r="H88" s="246">
        <f t="shared" si="3"/>
        <v>0</v>
      </c>
      <c r="I88" s="246">
        <f t="shared" si="5"/>
        <v>0</v>
      </c>
      <c r="J88" s="246">
        <f t="shared" si="4"/>
        <v>0</v>
      </c>
      <c r="K88" s="5" t="s">
        <v>78</v>
      </c>
      <c r="L88" s="6" t="s">
        <v>79</v>
      </c>
    </row>
    <row r="89" spans="1:12" ht="22.5">
      <c r="A89" s="13" t="s">
        <v>246</v>
      </c>
      <c r="B89" s="58" t="s">
        <v>339</v>
      </c>
      <c r="C89" s="12"/>
      <c r="D89" s="13" t="s">
        <v>32</v>
      </c>
      <c r="E89" s="138">
        <v>10</v>
      </c>
      <c r="F89" s="139"/>
      <c r="G89" s="140"/>
      <c r="H89" s="246">
        <f>(F89*G89)+F89</f>
        <v>0</v>
      </c>
      <c r="I89" s="246">
        <f>E89*F89</f>
        <v>0</v>
      </c>
      <c r="J89" s="246">
        <f>(I89*G89)+I89</f>
        <v>0</v>
      </c>
      <c r="K89" s="5" t="s">
        <v>78</v>
      </c>
      <c r="L89" s="6" t="s">
        <v>79</v>
      </c>
    </row>
    <row r="90" spans="1:12" ht="12.75">
      <c r="A90" s="13" t="s">
        <v>250</v>
      </c>
      <c r="B90" s="58" t="s">
        <v>342</v>
      </c>
      <c r="C90" s="12"/>
      <c r="D90" s="13" t="s">
        <v>32</v>
      </c>
      <c r="E90" s="138">
        <v>10</v>
      </c>
      <c r="F90" s="139"/>
      <c r="G90" s="140"/>
      <c r="H90" s="246">
        <f t="shared" si="3"/>
        <v>0</v>
      </c>
      <c r="I90" s="246">
        <f t="shared" si="5"/>
        <v>0</v>
      </c>
      <c r="J90" s="246">
        <f t="shared" si="4"/>
        <v>0</v>
      </c>
      <c r="K90" s="5" t="s">
        <v>78</v>
      </c>
      <c r="L90" s="6" t="s">
        <v>79</v>
      </c>
    </row>
    <row r="91" spans="1:12" ht="27" customHeight="1">
      <c r="A91" s="13" t="s">
        <v>252</v>
      </c>
      <c r="B91" s="58" t="s">
        <v>239</v>
      </c>
      <c r="C91" s="12"/>
      <c r="D91" s="13" t="s">
        <v>32</v>
      </c>
      <c r="E91" s="138">
        <v>15</v>
      </c>
      <c r="F91" s="139"/>
      <c r="G91" s="140"/>
      <c r="H91" s="246">
        <f t="shared" si="3"/>
        <v>0</v>
      </c>
      <c r="I91" s="246">
        <f t="shared" si="5"/>
        <v>0</v>
      </c>
      <c r="J91" s="246">
        <f t="shared" si="4"/>
        <v>0</v>
      </c>
      <c r="K91" s="5" t="s">
        <v>240</v>
      </c>
      <c r="L91" s="6" t="s">
        <v>241</v>
      </c>
    </row>
    <row r="92" spans="1:12" ht="16.5">
      <c r="A92" s="13" t="s">
        <v>253</v>
      </c>
      <c r="B92" s="58" t="s">
        <v>243</v>
      </c>
      <c r="C92" s="12"/>
      <c r="D92" s="13" t="s">
        <v>32</v>
      </c>
      <c r="E92" s="138">
        <v>20</v>
      </c>
      <c r="F92" s="139"/>
      <c r="G92" s="140"/>
      <c r="H92" s="246">
        <f t="shared" si="3"/>
        <v>0</v>
      </c>
      <c r="I92" s="246">
        <f t="shared" si="5"/>
        <v>0</v>
      </c>
      <c r="J92" s="246">
        <f t="shared" si="4"/>
        <v>0</v>
      </c>
      <c r="K92" s="5" t="s">
        <v>244</v>
      </c>
      <c r="L92" s="6" t="s">
        <v>245</v>
      </c>
    </row>
    <row r="93" spans="1:12" ht="12.75" customHeight="1">
      <c r="A93" s="13" t="s">
        <v>255</v>
      </c>
      <c r="B93" s="58" t="s">
        <v>247</v>
      </c>
      <c r="C93" s="12"/>
      <c r="D93" s="13" t="s">
        <v>25</v>
      </c>
      <c r="E93" s="138">
        <v>20</v>
      </c>
      <c r="F93" s="139"/>
      <c r="G93" s="140"/>
      <c r="H93" s="246">
        <f t="shared" si="3"/>
        <v>0</v>
      </c>
      <c r="I93" s="246">
        <f t="shared" si="5"/>
        <v>0</v>
      </c>
      <c r="J93" s="246">
        <f t="shared" si="4"/>
        <v>0</v>
      </c>
      <c r="K93" s="5" t="s">
        <v>248</v>
      </c>
      <c r="L93" s="6" t="s">
        <v>249</v>
      </c>
    </row>
    <row r="94" spans="1:12" ht="15" customHeight="1">
      <c r="A94" s="13" t="s">
        <v>257</v>
      </c>
      <c r="B94" s="58" t="s">
        <v>251</v>
      </c>
      <c r="C94" s="12"/>
      <c r="D94" s="13" t="s">
        <v>25</v>
      </c>
      <c r="E94" s="138">
        <v>1</v>
      </c>
      <c r="F94" s="139"/>
      <c r="G94" s="140"/>
      <c r="H94" s="246">
        <f t="shared" si="3"/>
        <v>0</v>
      </c>
      <c r="I94" s="246">
        <f t="shared" si="5"/>
        <v>0</v>
      </c>
      <c r="J94" s="246">
        <f t="shared" si="4"/>
        <v>0</v>
      </c>
      <c r="K94" s="5" t="s">
        <v>248</v>
      </c>
      <c r="L94" s="6" t="s">
        <v>249</v>
      </c>
    </row>
    <row r="95" spans="1:12" ht="68.25" customHeight="1">
      <c r="A95" s="13" t="s">
        <v>258</v>
      </c>
      <c r="B95" s="85" t="s">
        <v>327</v>
      </c>
      <c r="C95" s="12" t="s">
        <v>37</v>
      </c>
      <c r="D95" s="13" t="s">
        <v>25</v>
      </c>
      <c r="E95" s="138">
        <v>15000</v>
      </c>
      <c r="F95" s="139"/>
      <c r="G95" s="140"/>
      <c r="H95" s="246">
        <f t="shared" si="3"/>
        <v>0</v>
      </c>
      <c r="I95" s="246">
        <f t="shared" si="5"/>
        <v>0</v>
      </c>
      <c r="J95" s="246">
        <f t="shared" si="4"/>
        <v>0</v>
      </c>
      <c r="K95" s="5" t="s">
        <v>26</v>
      </c>
      <c r="L95" s="6" t="s">
        <v>27</v>
      </c>
    </row>
    <row r="96" spans="1:12" ht="33.75">
      <c r="A96" s="13" t="s">
        <v>262</v>
      </c>
      <c r="B96" s="58" t="s">
        <v>254</v>
      </c>
      <c r="C96" s="12"/>
      <c r="D96" s="13" t="s">
        <v>32</v>
      </c>
      <c r="E96" s="138">
        <v>40</v>
      </c>
      <c r="F96" s="139"/>
      <c r="G96" s="140"/>
      <c r="H96" s="246">
        <f t="shared" si="3"/>
        <v>0</v>
      </c>
      <c r="I96" s="246">
        <f t="shared" si="5"/>
        <v>0</v>
      </c>
      <c r="J96" s="246">
        <f t="shared" si="4"/>
        <v>0</v>
      </c>
      <c r="K96" s="5" t="s">
        <v>26</v>
      </c>
      <c r="L96" s="6" t="s">
        <v>27</v>
      </c>
    </row>
    <row r="97" spans="1:12" ht="33.75">
      <c r="A97" s="13" t="s">
        <v>264</v>
      </c>
      <c r="B97" s="58" t="s">
        <v>256</v>
      </c>
      <c r="C97" s="12"/>
      <c r="D97" s="13" t="s">
        <v>32</v>
      </c>
      <c r="E97" s="138">
        <v>20</v>
      </c>
      <c r="F97" s="139"/>
      <c r="G97" s="140"/>
      <c r="H97" s="246">
        <f t="shared" si="3"/>
        <v>0</v>
      </c>
      <c r="I97" s="246">
        <f t="shared" si="5"/>
        <v>0</v>
      </c>
      <c r="J97" s="246">
        <f t="shared" si="4"/>
        <v>0</v>
      </c>
      <c r="K97" s="5" t="s">
        <v>26</v>
      </c>
      <c r="L97" s="6" t="s">
        <v>27</v>
      </c>
    </row>
    <row r="98" spans="1:12" ht="45.75" customHeight="1">
      <c r="A98" s="13" t="s">
        <v>267</v>
      </c>
      <c r="B98" s="86" t="s">
        <v>473</v>
      </c>
      <c r="C98" s="12"/>
      <c r="D98" s="13" t="s">
        <v>32</v>
      </c>
      <c r="E98" s="138">
        <v>100</v>
      </c>
      <c r="F98" s="139"/>
      <c r="G98" s="140"/>
      <c r="H98" s="246">
        <f t="shared" si="3"/>
        <v>0</v>
      </c>
      <c r="I98" s="246">
        <f t="shared" si="5"/>
        <v>0</v>
      </c>
      <c r="J98" s="246">
        <f t="shared" si="4"/>
        <v>0</v>
      </c>
      <c r="K98" s="5" t="s">
        <v>26</v>
      </c>
      <c r="L98" s="6" t="s">
        <v>27</v>
      </c>
    </row>
    <row r="99" spans="1:12" ht="18" customHeight="1">
      <c r="A99" s="13" t="s">
        <v>269</v>
      </c>
      <c r="B99" s="86" t="s">
        <v>259</v>
      </c>
      <c r="C99" s="12"/>
      <c r="D99" s="13" t="s">
        <v>51</v>
      </c>
      <c r="E99" s="138">
        <v>600</v>
      </c>
      <c r="F99" s="139"/>
      <c r="G99" s="140"/>
      <c r="H99" s="246">
        <f t="shared" si="3"/>
        <v>0</v>
      </c>
      <c r="I99" s="246">
        <f t="shared" si="5"/>
        <v>0</v>
      </c>
      <c r="J99" s="246">
        <f t="shared" si="4"/>
        <v>0</v>
      </c>
      <c r="K99" s="5" t="s">
        <v>260</v>
      </c>
      <c r="L99" s="6" t="s">
        <v>261</v>
      </c>
    </row>
    <row r="100" spans="1:12" ht="15" customHeight="1">
      <c r="A100" s="13" t="s">
        <v>271</v>
      </c>
      <c r="B100" s="86" t="s">
        <v>263</v>
      </c>
      <c r="C100" s="12"/>
      <c r="D100" s="13" t="s">
        <v>51</v>
      </c>
      <c r="E100" s="138">
        <v>10</v>
      </c>
      <c r="F100" s="139"/>
      <c r="G100" s="140"/>
      <c r="H100" s="246">
        <f t="shared" si="3"/>
        <v>0</v>
      </c>
      <c r="I100" s="246">
        <f t="shared" si="5"/>
        <v>0</v>
      </c>
      <c r="J100" s="246">
        <f t="shared" si="4"/>
        <v>0</v>
      </c>
      <c r="K100" s="5" t="s">
        <v>260</v>
      </c>
      <c r="L100" s="6" t="s">
        <v>261</v>
      </c>
    </row>
    <row r="101" spans="1:12" ht="43.5" customHeight="1">
      <c r="A101" s="13" t="s">
        <v>273</v>
      </c>
      <c r="B101" s="104" t="s">
        <v>464</v>
      </c>
      <c r="C101" s="12"/>
      <c r="D101" s="13" t="s">
        <v>32</v>
      </c>
      <c r="E101" s="138">
        <v>30</v>
      </c>
      <c r="F101" s="139"/>
      <c r="G101" s="140"/>
      <c r="H101" s="246">
        <f t="shared" si="3"/>
        <v>0</v>
      </c>
      <c r="I101" s="246">
        <f t="shared" si="5"/>
        <v>0</v>
      </c>
      <c r="J101" s="246">
        <f t="shared" si="4"/>
        <v>0</v>
      </c>
      <c r="K101" s="5" t="s">
        <v>265</v>
      </c>
      <c r="L101" s="87" t="s">
        <v>266</v>
      </c>
    </row>
    <row r="102" spans="1:12" ht="12.75">
      <c r="A102" s="13" t="s">
        <v>277</v>
      </c>
      <c r="B102" s="58" t="s">
        <v>268</v>
      </c>
      <c r="C102" s="12"/>
      <c r="D102" s="13" t="s">
        <v>51</v>
      </c>
      <c r="E102" s="138">
        <v>7</v>
      </c>
      <c r="F102" s="139"/>
      <c r="G102" s="140"/>
      <c r="H102" s="246">
        <f t="shared" si="3"/>
        <v>0</v>
      </c>
      <c r="I102" s="246">
        <f t="shared" si="5"/>
        <v>0</v>
      </c>
      <c r="J102" s="246">
        <f t="shared" si="4"/>
        <v>0</v>
      </c>
      <c r="K102" s="5" t="s">
        <v>265</v>
      </c>
      <c r="L102" s="6" t="s">
        <v>266</v>
      </c>
    </row>
    <row r="103" spans="1:12" ht="16.5" customHeight="1">
      <c r="A103" s="13" t="s">
        <v>279</v>
      </c>
      <c r="B103" s="58" t="s">
        <v>270</v>
      </c>
      <c r="C103" s="12"/>
      <c r="D103" s="13" t="s">
        <v>51</v>
      </c>
      <c r="E103" s="138">
        <v>100</v>
      </c>
      <c r="F103" s="139"/>
      <c r="G103" s="140"/>
      <c r="H103" s="246">
        <f t="shared" si="3"/>
        <v>0</v>
      </c>
      <c r="I103" s="246">
        <f t="shared" si="5"/>
        <v>0</v>
      </c>
      <c r="J103" s="246">
        <f t="shared" si="4"/>
        <v>0</v>
      </c>
      <c r="K103" s="5" t="s">
        <v>260</v>
      </c>
      <c r="L103" s="59" t="s">
        <v>261</v>
      </c>
    </row>
    <row r="104" spans="1:12" ht="25.5" customHeight="1">
      <c r="A104" s="13" t="s">
        <v>281</v>
      </c>
      <c r="B104" s="58" t="s">
        <v>272</v>
      </c>
      <c r="C104" s="12"/>
      <c r="D104" s="13" t="s">
        <v>51</v>
      </c>
      <c r="E104" s="138">
        <v>50</v>
      </c>
      <c r="F104" s="139"/>
      <c r="G104" s="140"/>
      <c r="H104" s="246">
        <f t="shared" si="3"/>
        <v>0</v>
      </c>
      <c r="I104" s="246">
        <f t="shared" si="5"/>
        <v>0</v>
      </c>
      <c r="J104" s="246">
        <f t="shared" si="4"/>
        <v>0</v>
      </c>
      <c r="K104" s="5" t="s">
        <v>78</v>
      </c>
      <c r="L104" s="6" t="s">
        <v>79</v>
      </c>
    </row>
    <row r="105" spans="1:12" ht="18.75" customHeight="1">
      <c r="A105" s="13" t="s">
        <v>283</v>
      </c>
      <c r="B105" s="58" t="s">
        <v>274</v>
      </c>
      <c r="C105" s="12"/>
      <c r="D105" s="13" t="s">
        <v>32</v>
      </c>
      <c r="E105" s="138">
        <v>70</v>
      </c>
      <c r="F105" s="139"/>
      <c r="G105" s="140"/>
      <c r="H105" s="246">
        <f t="shared" si="3"/>
        <v>0</v>
      </c>
      <c r="I105" s="246">
        <f t="shared" si="5"/>
        <v>0</v>
      </c>
      <c r="J105" s="246">
        <f t="shared" si="4"/>
        <v>0</v>
      </c>
      <c r="K105" s="5" t="s">
        <v>275</v>
      </c>
      <c r="L105" s="6" t="s">
        <v>276</v>
      </c>
    </row>
    <row r="106" spans="1:12" ht="17.25" customHeight="1">
      <c r="A106" s="13" t="s">
        <v>285</v>
      </c>
      <c r="B106" s="58" t="s">
        <v>278</v>
      </c>
      <c r="C106" s="12"/>
      <c r="D106" s="13" t="s">
        <v>32</v>
      </c>
      <c r="E106" s="138">
        <v>20</v>
      </c>
      <c r="F106" s="139"/>
      <c r="G106" s="140"/>
      <c r="H106" s="246">
        <f t="shared" si="3"/>
        <v>0</v>
      </c>
      <c r="I106" s="246">
        <f t="shared" si="5"/>
        <v>0</v>
      </c>
      <c r="J106" s="246">
        <f t="shared" si="4"/>
        <v>0</v>
      </c>
      <c r="K106" s="5" t="s">
        <v>275</v>
      </c>
      <c r="L106" s="6" t="s">
        <v>276</v>
      </c>
    </row>
    <row r="107" spans="1:12" ht="15.75" customHeight="1">
      <c r="A107" s="13" t="s">
        <v>326</v>
      </c>
      <c r="B107" s="58" t="s">
        <v>280</v>
      </c>
      <c r="C107" s="12"/>
      <c r="D107" s="13" t="s">
        <v>32</v>
      </c>
      <c r="E107" s="138">
        <v>30</v>
      </c>
      <c r="F107" s="139"/>
      <c r="G107" s="140"/>
      <c r="H107" s="246">
        <f t="shared" si="3"/>
        <v>0</v>
      </c>
      <c r="I107" s="246">
        <f t="shared" si="5"/>
        <v>0</v>
      </c>
      <c r="J107" s="246">
        <f t="shared" si="4"/>
        <v>0</v>
      </c>
      <c r="K107" s="5" t="s">
        <v>275</v>
      </c>
      <c r="L107" s="6" t="s">
        <v>276</v>
      </c>
    </row>
    <row r="108" spans="1:12" ht="16.5" customHeight="1">
      <c r="A108" s="13" t="s">
        <v>337</v>
      </c>
      <c r="B108" s="58" t="s">
        <v>282</v>
      </c>
      <c r="C108" s="12"/>
      <c r="D108" s="13" t="s">
        <v>32</v>
      </c>
      <c r="E108" s="138">
        <v>30</v>
      </c>
      <c r="F108" s="139"/>
      <c r="G108" s="140"/>
      <c r="H108" s="246">
        <f t="shared" si="3"/>
        <v>0</v>
      </c>
      <c r="I108" s="246">
        <f t="shared" si="5"/>
        <v>0</v>
      </c>
      <c r="J108" s="246">
        <f t="shared" si="4"/>
        <v>0</v>
      </c>
      <c r="K108" s="5" t="s">
        <v>275</v>
      </c>
      <c r="L108" s="6" t="s">
        <v>276</v>
      </c>
    </row>
    <row r="109" spans="1:12" ht="14.25" customHeight="1">
      <c r="A109" s="13" t="s">
        <v>338</v>
      </c>
      <c r="B109" s="58" t="s">
        <v>284</v>
      </c>
      <c r="C109" s="12"/>
      <c r="D109" s="13" t="s">
        <v>32</v>
      </c>
      <c r="E109" s="138">
        <v>20</v>
      </c>
      <c r="F109" s="139"/>
      <c r="G109" s="140"/>
      <c r="H109" s="246">
        <f t="shared" si="3"/>
        <v>0</v>
      </c>
      <c r="I109" s="246">
        <f t="shared" si="5"/>
        <v>0</v>
      </c>
      <c r="J109" s="246">
        <f t="shared" si="4"/>
        <v>0</v>
      </c>
      <c r="K109" s="5" t="s">
        <v>275</v>
      </c>
      <c r="L109" s="6" t="s">
        <v>276</v>
      </c>
    </row>
    <row r="110" spans="1:12" ht="72.75" customHeight="1">
      <c r="A110" s="13" t="s">
        <v>347</v>
      </c>
      <c r="B110" s="86" t="s">
        <v>286</v>
      </c>
      <c r="C110" s="12" t="s">
        <v>37</v>
      </c>
      <c r="D110" s="13" t="s">
        <v>32</v>
      </c>
      <c r="E110" s="138">
        <v>150</v>
      </c>
      <c r="F110" s="139"/>
      <c r="G110" s="140"/>
      <c r="H110" s="246">
        <f t="shared" si="3"/>
        <v>0</v>
      </c>
      <c r="I110" s="246">
        <f t="shared" si="5"/>
        <v>0</v>
      </c>
      <c r="J110" s="246">
        <f t="shared" si="4"/>
        <v>0</v>
      </c>
      <c r="K110" s="5" t="s">
        <v>26</v>
      </c>
      <c r="L110" s="6" t="s">
        <v>27</v>
      </c>
    </row>
    <row r="111" spans="1:12" ht="126.75" customHeight="1">
      <c r="A111" s="13" t="s">
        <v>349</v>
      </c>
      <c r="B111" s="85" t="s">
        <v>465</v>
      </c>
      <c r="C111" s="12" t="s">
        <v>37</v>
      </c>
      <c r="D111" s="13" t="s">
        <v>346</v>
      </c>
      <c r="E111" s="138">
        <v>2</v>
      </c>
      <c r="F111" s="139"/>
      <c r="G111" s="140"/>
      <c r="H111" s="246">
        <f>(F111*G111)+F111</f>
        <v>0</v>
      </c>
      <c r="I111" s="246">
        <f>E111*F111</f>
        <v>0</v>
      </c>
      <c r="J111" s="246">
        <f>(I111*G111)+I111</f>
        <v>0</v>
      </c>
      <c r="K111" s="5" t="s">
        <v>26</v>
      </c>
      <c r="L111" s="6" t="s">
        <v>27</v>
      </c>
    </row>
    <row r="112" spans="1:12" ht="18.75" customHeight="1">
      <c r="A112" s="13" t="s">
        <v>354</v>
      </c>
      <c r="B112" s="86" t="s">
        <v>348</v>
      </c>
      <c r="C112" s="12"/>
      <c r="D112" s="13" t="s">
        <v>32</v>
      </c>
      <c r="E112" s="138">
        <v>4</v>
      </c>
      <c r="F112" s="139"/>
      <c r="G112" s="140"/>
      <c r="H112" s="246">
        <f>(F112*G112)+F112</f>
        <v>0</v>
      </c>
      <c r="I112" s="246">
        <f>E112*F112</f>
        <v>0</v>
      </c>
      <c r="J112" s="246">
        <f>(I112*G112)+I112</f>
        <v>0</v>
      </c>
      <c r="K112" s="120" t="s">
        <v>350</v>
      </c>
      <c r="L112" s="6" t="s">
        <v>351</v>
      </c>
    </row>
    <row r="113" spans="1:12" ht="12.75">
      <c r="A113" s="88"/>
      <c r="B113" s="105"/>
      <c r="C113" s="88"/>
      <c r="D113" s="13"/>
      <c r="E113" s="138"/>
      <c r="F113" s="139"/>
      <c r="G113" s="138"/>
      <c r="H113" s="145"/>
      <c r="I113" s="139">
        <f>SUM(I4:I112)</f>
        <v>0</v>
      </c>
      <c r="J113" s="251">
        <f>SUM(J4:J112)</f>
        <v>0</v>
      </c>
      <c r="K113" s="89"/>
      <c r="L113" s="64"/>
    </row>
    <row r="114" spans="1:12" ht="12.75">
      <c r="A114" s="90"/>
      <c r="B114" s="106"/>
      <c r="C114" s="90"/>
      <c r="D114" s="11"/>
      <c r="E114" s="5"/>
      <c r="F114" s="116"/>
      <c r="G114" s="91" t="s">
        <v>287</v>
      </c>
      <c r="H114" s="92"/>
      <c r="I114" s="252">
        <f>J113-I113</f>
        <v>0</v>
      </c>
      <c r="J114" s="253"/>
      <c r="K114" s="11"/>
      <c r="L114" s="64"/>
    </row>
    <row r="115" spans="1:12" ht="40.5" customHeight="1">
      <c r="A115" s="60"/>
      <c r="B115" s="208" t="s">
        <v>400</v>
      </c>
      <c r="C115"/>
      <c r="D115" s="185"/>
      <c r="E115" s="185"/>
      <c r="F115" s="185"/>
      <c r="G115" s="185"/>
      <c r="H115" s="185"/>
      <c r="I115" s="185"/>
      <c r="J115" s="93"/>
      <c r="K115" s="61"/>
      <c r="L115" s="64"/>
    </row>
    <row r="116" spans="1:13" ht="15">
      <c r="A116" s="320" t="s">
        <v>428</v>
      </c>
      <c r="C116" s="311"/>
      <c r="D116" s="321"/>
      <c r="E116" s="321"/>
      <c r="F116" s="311"/>
      <c r="G116" s="311"/>
      <c r="H116" s="322"/>
      <c r="I116" s="321"/>
      <c r="J116" s="311"/>
      <c r="K116" s="311"/>
      <c r="L116" s="311"/>
      <c r="M116" s="312"/>
    </row>
    <row r="117" ht="18.75">
      <c r="A117" s="94" t="s">
        <v>315</v>
      </c>
    </row>
    <row r="118" ht="12.75">
      <c r="A118" s="95" t="s">
        <v>316</v>
      </c>
    </row>
  </sheetData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9" sqref="D19"/>
    </sheetView>
  </sheetViews>
  <sheetFormatPr defaultColWidth="9.00390625" defaultRowHeight="12.75"/>
  <cols>
    <col min="1" max="1" width="3.25390625" style="0" customWidth="1"/>
    <col min="2" max="2" width="23.25390625" style="0" customWidth="1"/>
    <col min="5" max="5" width="5.375" style="0" customWidth="1"/>
    <col min="9" max="9" width="22.625" style="0" customWidth="1"/>
    <col min="10" max="10" width="24.25390625" style="0" customWidth="1"/>
  </cols>
  <sheetData>
    <row r="1" spans="1:10" ht="15">
      <c r="A1" s="291" t="s">
        <v>430</v>
      </c>
      <c r="B1" s="269"/>
      <c r="C1" s="269"/>
      <c r="D1" s="269"/>
      <c r="E1" s="269"/>
      <c r="F1" s="270"/>
      <c r="G1" s="292"/>
      <c r="H1" t="s">
        <v>431</v>
      </c>
      <c r="I1" s="292"/>
      <c r="J1" s="292"/>
    </row>
    <row r="2" spans="1:9" ht="15">
      <c r="A2" s="291"/>
      <c r="B2" s="269"/>
      <c r="C2" s="269"/>
      <c r="D2" s="269"/>
      <c r="E2" s="269"/>
      <c r="G2" s="360" t="s">
        <v>427</v>
      </c>
      <c r="H2" s="360"/>
      <c r="I2" s="360"/>
    </row>
    <row r="3" spans="1:10" ht="15">
      <c r="A3" s="291"/>
      <c r="B3" s="269"/>
      <c r="C3" s="269"/>
      <c r="D3" s="269"/>
      <c r="E3" s="269"/>
      <c r="F3" s="269"/>
      <c r="I3" s="187"/>
      <c r="J3" s="293"/>
    </row>
    <row r="4" spans="1:10" ht="29.25">
      <c r="A4" s="294" t="s">
        <v>356</v>
      </c>
      <c r="B4" s="294" t="s">
        <v>3</v>
      </c>
      <c r="C4" s="294" t="s">
        <v>4</v>
      </c>
      <c r="D4" s="294" t="s">
        <v>5</v>
      </c>
      <c r="E4" s="294" t="s">
        <v>291</v>
      </c>
      <c r="F4" s="294" t="s">
        <v>359</v>
      </c>
      <c r="G4" s="294" t="s">
        <v>392</v>
      </c>
      <c r="H4" s="294" t="s">
        <v>361</v>
      </c>
      <c r="I4" s="294" t="s">
        <v>362</v>
      </c>
      <c r="J4" s="294" t="s">
        <v>363</v>
      </c>
    </row>
    <row r="5" spans="1:10" ht="12.75">
      <c r="A5" s="294" t="s">
        <v>14</v>
      </c>
      <c r="B5" s="294" t="s">
        <v>15</v>
      </c>
      <c r="C5" s="294" t="s">
        <v>16</v>
      </c>
      <c r="D5" s="294" t="s">
        <v>17</v>
      </c>
      <c r="E5" s="294" t="s">
        <v>18</v>
      </c>
      <c r="F5" s="294" t="s">
        <v>19</v>
      </c>
      <c r="G5" s="294" t="s">
        <v>20</v>
      </c>
      <c r="H5" s="294" t="s">
        <v>21</v>
      </c>
      <c r="I5" s="294" t="s">
        <v>22</v>
      </c>
      <c r="J5" s="294" t="s">
        <v>23</v>
      </c>
    </row>
    <row r="6" spans="1:10" ht="59.25" customHeight="1">
      <c r="A6" s="295" t="s">
        <v>14</v>
      </c>
      <c r="B6" s="296" t="s">
        <v>441</v>
      </c>
      <c r="C6" s="297"/>
      <c r="D6" s="298" t="s">
        <v>25</v>
      </c>
      <c r="E6" s="298">
        <v>5</v>
      </c>
      <c r="F6" s="299"/>
      <c r="G6" s="300"/>
      <c r="H6" s="301">
        <f>(F6*G6)+F6</f>
        <v>0</v>
      </c>
      <c r="I6" s="302">
        <f>E6*F6</f>
        <v>0</v>
      </c>
      <c r="J6" s="302">
        <f>(I6*G6)+I6</f>
        <v>0</v>
      </c>
    </row>
    <row r="7" spans="6:10" ht="21" customHeight="1">
      <c r="F7" s="303"/>
      <c r="G7" s="304"/>
      <c r="H7" s="305" t="s">
        <v>308</v>
      </c>
      <c r="I7" s="306">
        <f>I6</f>
        <v>0</v>
      </c>
      <c r="J7" s="307">
        <f>J6</f>
        <v>0</v>
      </c>
    </row>
    <row r="8" spans="6:10" ht="21.75" customHeight="1">
      <c r="F8" s="308"/>
      <c r="G8" s="309" t="s">
        <v>287</v>
      </c>
      <c r="H8" s="310"/>
      <c r="I8" s="305"/>
      <c r="J8" s="307">
        <f>J6-I7</f>
        <v>0</v>
      </c>
    </row>
    <row r="9" spans="6:10" ht="21.75" customHeight="1">
      <c r="F9" s="237"/>
      <c r="G9" s="317"/>
      <c r="H9" s="318"/>
      <c r="I9" s="317"/>
      <c r="J9" s="319"/>
    </row>
    <row r="10" spans="1:10" ht="21.75" customHeight="1">
      <c r="A10" s="314" t="s">
        <v>429</v>
      </c>
      <c r="B10" s="315"/>
      <c r="C10" s="315"/>
      <c r="D10" s="315"/>
      <c r="E10" s="315"/>
      <c r="F10" s="315"/>
      <c r="G10" s="315"/>
      <c r="H10" s="315"/>
      <c r="I10" s="237"/>
      <c r="J10" s="237"/>
    </row>
    <row r="11" spans="6:10" ht="21.75" customHeight="1">
      <c r="F11" s="237"/>
      <c r="G11" s="317"/>
      <c r="H11" s="318"/>
      <c r="I11" s="317"/>
      <c r="J11" s="319"/>
    </row>
    <row r="13" spans="2:9" ht="18.75">
      <c r="B13" s="41" t="s">
        <v>315</v>
      </c>
      <c r="C13" s="1"/>
      <c r="D13" s="1"/>
      <c r="E13" s="1"/>
      <c r="F13" s="1"/>
      <c r="G13" s="1"/>
      <c r="H13" s="1"/>
      <c r="I13" s="1"/>
    </row>
    <row r="14" spans="2:9" ht="15">
      <c r="B14" s="42" t="s">
        <v>316</v>
      </c>
      <c r="C14" s="1"/>
      <c r="D14" s="1"/>
      <c r="E14" s="1"/>
      <c r="F14" s="1"/>
      <c r="G14" s="1"/>
      <c r="H14" s="1"/>
      <c r="I14" s="1"/>
    </row>
    <row r="16" spans="2:10" ht="30.75" customHeight="1">
      <c r="B16" s="361" t="s">
        <v>443</v>
      </c>
      <c r="C16" s="361"/>
      <c r="D16" s="361"/>
      <c r="E16" s="361"/>
      <c r="F16" s="361"/>
      <c r="G16" s="361"/>
      <c r="H16" s="361"/>
      <c r="I16" s="361"/>
      <c r="J16" s="361"/>
    </row>
  </sheetData>
  <mergeCells count="2">
    <mergeCell ref="G2:I2"/>
    <mergeCell ref="B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3">
      <selection activeCell="I33" sqref="I33"/>
    </sheetView>
  </sheetViews>
  <sheetFormatPr defaultColWidth="9.00390625" defaultRowHeight="12.75"/>
  <cols>
    <col min="1" max="1" width="2.875" style="0" customWidth="1"/>
    <col min="2" max="2" width="21.75390625" style="0" customWidth="1"/>
    <col min="3" max="3" width="11.75390625" style="0" customWidth="1"/>
    <col min="4" max="4" width="8.625" style="0" customWidth="1"/>
    <col min="5" max="5" width="4.75390625" style="0" customWidth="1"/>
    <col min="6" max="6" width="4.00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9.875" style="0" customWidth="1"/>
    <col min="11" max="11" width="9.625" style="0" customWidth="1"/>
    <col min="12" max="12" width="10.625" style="0" customWidth="1"/>
    <col min="13" max="13" width="8.375" style="0" customWidth="1"/>
    <col min="15" max="15" width="11.125" style="0" customWidth="1"/>
  </cols>
  <sheetData>
    <row r="1" spans="11:12" ht="12.75">
      <c r="K1" s="210" t="s">
        <v>414</v>
      </c>
      <c r="L1" s="210"/>
    </row>
    <row r="2" spans="1:14" ht="12.75">
      <c r="A2" s="362" t="s">
        <v>413</v>
      </c>
      <c r="B2" s="362"/>
      <c r="C2" s="362"/>
      <c r="D2" s="362"/>
      <c r="E2" s="362"/>
      <c r="F2" s="362"/>
      <c r="G2" s="362"/>
      <c r="H2" s="362"/>
      <c r="I2" s="362"/>
      <c r="J2" s="329"/>
      <c r="K2" s="329"/>
      <c r="L2" s="329"/>
      <c r="M2" s="329"/>
      <c r="N2" s="329"/>
    </row>
    <row r="3" spans="1:15" ht="48">
      <c r="A3" s="330" t="s">
        <v>356</v>
      </c>
      <c r="B3" s="331" t="s">
        <v>435</v>
      </c>
      <c r="C3" s="332" t="s">
        <v>357</v>
      </c>
      <c r="D3" s="333" t="s">
        <v>436</v>
      </c>
      <c r="E3" s="333" t="s">
        <v>358</v>
      </c>
      <c r="F3" s="333" t="s">
        <v>291</v>
      </c>
      <c r="G3" s="333" t="s">
        <v>359</v>
      </c>
      <c r="H3" s="333" t="s">
        <v>360</v>
      </c>
      <c r="I3" s="333" t="s">
        <v>361</v>
      </c>
      <c r="J3" s="333" t="s">
        <v>362</v>
      </c>
      <c r="K3" s="333" t="s">
        <v>363</v>
      </c>
      <c r="L3" s="333" t="s">
        <v>12</v>
      </c>
      <c r="M3" s="333" t="s">
        <v>442</v>
      </c>
      <c r="N3" s="333" t="s">
        <v>364</v>
      </c>
      <c r="O3" s="334" t="s">
        <v>437</v>
      </c>
    </row>
    <row r="4" spans="1:15" ht="24">
      <c r="A4" s="335" t="s">
        <v>14</v>
      </c>
      <c r="B4" s="333" t="s">
        <v>365</v>
      </c>
      <c r="C4" s="335"/>
      <c r="D4" s="336"/>
      <c r="E4" s="335" t="s">
        <v>32</v>
      </c>
      <c r="F4" s="335">
        <v>4</v>
      </c>
      <c r="G4" s="335"/>
      <c r="H4" s="337"/>
      <c r="I4" s="338">
        <f>G4*H4+G4</f>
        <v>0</v>
      </c>
      <c r="J4" s="338">
        <f>G4*F4</f>
        <v>0</v>
      </c>
      <c r="K4" s="338">
        <f>J4*H4+J4</f>
        <v>0</v>
      </c>
      <c r="L4" s="335" t="s">
        <v>366</v>
      </c>
      <c r="M4" s="335">
        <v>18000</v>
      </c>
      <c r="N4" s="335"/>
      <c r="O4" s="339" t="s">
        <v>438</v>
      </c>
    </row>
    <row r="5" spans="1:15" ht="24">
      <c r="A5" s="335" t="s">
        <v>15</v>
      </c>
      <c r="B5" s="333" t="s">
        <v>367</v>
      </c>
      <c r="C5" s="335"/>
      <c r="D5" s="336"/>
      <c r="E5" s="335" t="s">
        <v>32</v>
      </c>
      <c r="F5" s="335">
        <v>3</v>
      </c>
      <c r="G5" s="335"/>
      <c r="H5" s="337"/>
      <c r="I5" s="338">
        <f aca="true" t="shared" si="0" ref="I5:I18">G5*H5+G5</f>
        <v>0</v>
      </c>
      <c r="J5" s="338">
        <f aca="true" t="shared" si="1" ref="J5:J18">G5*F5</f>
        <v>0</v>
      </c>
      <c r="K5" s="338">
        <f aca="true" t="shared" si="2" ref="K5:K18">J5*H5+J5</f>
        <v>0</v>
      </c>
      <c r="L5" s="335" t="s">
        <v>368</v>
      </c>
      <c r="M5" s="335">
        <v>3000</v>
      </c>
      <c r="N5" s="335"/>
      <c r="O5" s="339" t="s">
        <v>438</v>
      </c>
    </row>
    <row r="6" spans="1:15" ht="24">
      <c r="A6" s="335" t="s">
        <v>16</v>
      </c>
      <c r="B6" s="333" t="s">
        <v>369</v>
      </c>
      <c r="C6" s="335"/>
      <c r="D6" s="336"/>
      <c r="E6" s="335" t="s">
        <v>32</v>
      </c>
      <c r="F6" s="335">
        <v>1</v>
      </c>
      <c r="G6" s="335"/>
      <c r="H6" s="337"/>
      <c r="I6" s="338">
        <f t="shared" si="0"/>
        <v>0</v>
      </c>
      <c r="J6" s="338">
        <f t="shared" si="1"/>
        <v>0</v>
      </c>
      <c r="K6" s="338">
        <f t="shared" si="2"/>
        <v>0</v>
      </c>
      <c r="L6" s="335" t="s">
        <v>370</v>
      </c>
      <c r="M6" s="335">
        <v>9000</v>
      </c>
      <c r="N6" s="335"/>
      <c r="O6" s="339" t="s">
        <v>438</v>
      </c>
    </row>
    <row r="7" spans="1:15" ht="24">
      <c r="A7" s="335" t="s">
        <v>17</v>
      </c>
      <c r="B7" s="333" t="s">
        <v>371</v>
      </c>
      <c r="C7" s="335"/>
      <c r="D7" s="336"/>
      <c r="E7" s="335" t="s">
        <v>32</v>
      </c>
      <c r="F7" s="335">
        <v>50</v>
      </c>
      <c r="G7" s="335"/>
      <c r="H7" s="337"/>
      <c r="I7" s="338">
        <f t="shared" si="0"/>
        <v>0</v>
      </c>
      <c r="J7" s="338">
        <f t="shared" si="1"/>
        <v>0</v>
      </c>
      <c r="K7" s="338">
        <f t="shared" si="2"/>
        <v>0</v>
      </c>
      <c r="L7" s="335" t="s">
        <v>372</v>
      </c>
      <c r="M7" s="335">
        <v>180</v>
      </c>
      <c r="N7" s="335"/>
      <c r="O7" s="339" t="s">
        <v>438</v>
      </c>
    </row>
    <row r="8" spans="1:15" ht="51">
      <c r="A8" s="335" t="s">
        <v>18</v>
      </c>
      <c r="B8" s="333" t="s">
        <v>373</v>
      </c>
      <c r="C8" s="335"/>
      <c r="D8" s="336"/>
      <c r="E8" s="335" t="s">
        <v>51</v>
      </c>
      <c r="F8" s="335">
        <v>12</v>
      </c>
      <c r="G8" s="335"/>
      <c r="H8" s="337"/>
      <c r="I8" s="338">
        <f t="shared" si="0"/>
        <v>0</v>
      </c>
      <c r="J8" s="338">
        <f t="shared" si="1"/>
        <v>0</v>
      </c>
      <c r="K8" s="338">
        <f t="shared" si="2"/>
        <v>0</v>
      </c>
      <c r="L8" s="335" t="s">
        <v>374</v>
      </c>
      <c r="M8" s="335">
        <v>20000</v>
      </c>
      <c r="N8" s="335"/>
      <c r="O8" s="344" t="s">
        <v>439</v>
      </c>
    </row>
    <row r="9" spans="1:15" ht="51">
      <c r="A9" s="335" t="s">
        <v>19</v>
      </c>
      <c r="B9" s="333" t="s">
        <v>375</v>
      </c>
      <c r="C9" s="335"/>
      <c r="D9" s="336"/>
      <c r="E9" s="335" t="s">
        <v>32</v>
      </c>
      <c r="F9" s="335">
        <v>8</v>
      </c>
      <c r="G9" s="335"/>
      <c r="H9" s="337"/>
      <c r="I9" s="338">
        <f t="shared" si="0"/>
        <v>0</v>
      </c>
      <c r="J9" s="338">
        <f t="shared" si="1"/>
        <v>0</v>
      </c>
      <c r="K9" s="338">
        <f t="shared" si="2"/>
        <v>0</v>
      </c>
      <c r="L9" s="335" t="s">
        <v>376</v>
      </c>
      <c r="M9" s="335">
        <v>295</v>
      </c>
      <c r="N9" s="335"/>
      <c r="O9" s="344" t="s">
        <v>439</v>
      </c>
    </row>
    <row r="10" spans="1:15" ht="36">
      <c r="A10" s="335" t="s">
        <v>20</v>
      </c>
      <c r="B10" s="333" t="s">
        <v>377</v>
      </c>
      <c r="C10" s="335"/>
      <c r="D10" s="336"/>
      <c r="E10" s="335" t="s">
        <v>32</v>
      </c>
      <c r="F10" s="335">
        <v>4</v>
      </c>
      <c r="G10" s="335"/>
      <c r="H10" s="337"/>
      <c r="I10" s="338">
        <f t="shared" si="0"/>
        <v>0</v>
      </c>
      <c r="J10" s="338">
        <f t="shared" si="1"/>
        <v>0</v>
      </c>
      <c r="K10" s="338">
        <f t="shared" si="2"/>
        <v>0</v>
      </c>
      <c r="L10" s="335" t="s">
        <v>368</v>
      </c>
      <c r="M10" s="335">
        <v>8500</v>
      </c>
      <c r="N10" s="335"/>
      <c r="O10" s="339" t="s">
        <v>438</v>
      </c>
    </row>
    <row r="11" spans="1:15" ht="36">
      <c r="A11" s="335" t="s">
        <v>21</v>
      </c>
      <c r="B11" s="333" t="s">
        <v>378</v>
      </c>
      <c r="C11" s="335"/>
      <c r="D11" s="336"/>
      <c r="E11" s="335" t="s">
        <v>32</v>
      </c>
      <c r="F11" s="335">
        <v>2</v>
      </c>
      <c r="G11" s="335"/>
      <c r="H11" s="337"/>
      <c r="I11" s="338">
        <f t="shared" si="0"/>
        <v>0</v>
      </c>
      <c r="J11" s="338">
        <f t="shared" si="1"/>
        <v>0</v>
      </c>
      <c r="K11" s="338">
        <f t="shared" si="2"/>
        <v>0</v>
      </c>
      <c r="L11" s="335" t="s">
        <v>368</v>
      </c>
      <c r="M11" s="335">
        <v>11000</v>
      </c>
      <c r="N11" s="335"/>
      <c r="O11" s="339" t="s">
        <v>438</v>
      </c>
    </row>
    <row r="12" spans="1:15" ht="36">
      <c r="A12" s="335" t="s">
        <v>22</v>
      </c>
      <c r="B12" s="333" t="s">
        <v>379</v>
      </c>
      <c r="C12" s="335"/>
      <c r="D12" s="336"/>
      <c r="E12" s="335" t="s">
        <v>32</v>
      </c>
      <c r="F12" s="335">
        <v>2</v>
      </c>
      <c r="G12" s="335"/>
      <c r="H12" s="337"/>
      <c r="I12" s="338">
        <f t="shared" si="0"/>
        <v>0</v>
      </c>
      <c r="J12" s="338">
        <f t="shared" si="1"/>
        <v>0</v>
      </c>
      <c r="K12" s="338">
        <f t="shared" si="2"/>
        <v>0</v>
      </c>
      <c r="L12" s="335" t="s">
        <v>368</v>
      </c>
      <c r="M12" s="335">
        <v>11000</v>
      </c>
      <c r="N12" s="335"/>
      <c r="O12" s="339" t="s">
        <v>438</v>
      </c>
    </row>
    <row r="13" spans="1:15" ht="36">
      <c r="A13" s="335" t="s">
        <v>23</v>
      </c>
      <c r="B13" s="333" t="s">
        <v>380</v>
      </c>
      <c r="C13" s="335"/>
      <c r="D13" s="336"/>
      <c r="E13" s="335" t="s">
        <v>32</v>
      </c>
      <c r="F13" s="335">
        <v>2</v>
      </c>
      <c r="G13" s="335"/>
      <c r="H13" s="337"/>
      <c r="I13" s="338">
        <f t="shared" si="0"/>
        <v>0</v>
      </c>
      <c r="J13" s="338">
        <f t="shared" si="1"/>
        <v>0</v>
      </c>
      <c r="K13" s="338">
        <f t="shared" si="2"/>
        <v>0</v>
      </c>
      <c r="L13" s="335" t="s">
        <v>368</v>
      </c>
      <c r="M13" s="335">
        <v>11000</v>
      </c>
      <c r="N13" s="335"/>
      <c r="O13" s="339" t="s">
        <v>438</v>
      </c>
    </row>
    <row r="14" spans="1:15" ht="24">
      <c r="A14" s="335" t="s">
        <v>50</v>
      </c>
      <c r="B14" s="333" t="s">
        <v>381</v>
      </c>
      <c r="C14" s="335"/>
      <c r="D14" s="336"/>
      <c r="E14" s="335" t="s">
        <v>32</v>
      </c>
      <c r="F14" s="335">
        <v>7</v>
      </c>
      <c r="G14" s="335"/>
      <c r="H14" s="337"/>
      <c r="I14" s="338">
        <f t="shared" si="0"/>
        <v>0</v>
      </c>
      <c r="J14" s="338">
        <f t="shared" si="1"/>
        <v>0</v>
      </c>
      <c r="K14" s="338">
        <f t="shared" si="2"/>
        <v>0</v>
      </c>
      <c r="L14" s="335" t="s">
        <v>368</v>
      </c>
      <c r="M14" s="335">
        <v>20000</v>
      </c>
      <c r="N14" s="335"/>
      <c r="O14" s="339" t="s">
        <v>438</v>
      </c>
    </row>
    <row r="15" spans="1:15" ht="24">
      <c r="A15" s="335" t="s">
        <v>52</v>
      </c>
      <c r="B15" s="333" t="s">
        <v>382</v>
      </c>
      <c r="C15" s="335"/>
      <c r="D15" s="336"/>
      <c r="E15" s="335" t="s">
        <v>32</v>
      </c>
      <c r="F15" s="335">
        <v>1</v>
      </c>
      <c r="G15" s="335"/>
      <c r="H15" s="337"/>
      <c r="I15" s="338">
        <f t="shared" si="0"/>
        <v>0</v>
      </c>
      <c r="J15" s="338">
        <f t="shared" si="1"/>
        <v>0</v>
      </c>
      <c r="K15" s="338">
        <f t="shared" si="2"/>
        <v>0</v>
      </c>
      <c r="L15" s="335" t="s">
        <v>370</v>
      </c>
      <c r="M15" s="335">
        <v>60000</v>
      </c>
      <c r="N15" s="335"/>
      <c r="O15" s="339" t="s">
        <v>438</v>
      </c>
    </row>
    <row r="16" spans="1:15" ht="24">
      <c r="A16" s="335" t="s">
        <v>55</v>
      </c>
      <c r="B16" s="333" t="s">
        <v>383</v>
      </c>
      <c r="C16" s="335"/>
      <c r="D16" s="336"/>
      <c r="E16" s="335" t="s">
        <v>32</v>
      </c>
      <c r="F16" s="335">
        <v>22</v>
      </c>
      <c r="G16" s="335"/>
      <c r="H16" s="337"/>
      <c r="I16" s="338">
        <f t="shared" si="0"/>
        <v>0</v>
      </c>
      <c r="J16" s="338">
        <f t="shared" si="1"/>
        <v>0</v>
      </c>
      <c r="K16" s="338">
        <f t="shared" si="2"/>
        <v>0</v>
      </c>
      <c r="L16" s="335" t="s">
        <v>368</v>
      </c>
      <c r="M16" s="335">
        <v>10000</v>
      </c>
      <c r="N16" s="335"/>
      <c r="O16" s="339" t="s">
        <v>438</v>
      </c>
    </row>
    <row r="17" spans="1:15" ht="24">
      <c r="A17" s="335" t="s">
        <v>59</v>
      </c>
      <c r="B17" s="333" t="s">
        <v>384</v>
      </c>
      <c r="C17" s="335"/>
      <c r="D17" s="336"/>
      <c r="E17" s="335" t="s">
        <v>32</v>
      </c>
      <c r="F17" s="335">
        <v>2</v>
      </c>
      <c r="G17" s="335"/>
      <c r="H17" s="337"/>
      <c r="I17" s="338">
        <f t="shared" si="0"/>
        <v>0</v>
      </c>
      <c r="J17" s="338">
        <f t="shared" si="1"/>
        <v>0</v>
      </c>
      <c r="K17" s="338">
        <f t="shared" si="2"/>
        <v>0</v>
      </c>
      <c r="L17" s="335" t="s">
        <v>370</v>
      </c>
      <c r="M17" s="335">
        <v>100000</v>
      </c>
      <c r="N17" s="335"/>
      <c r="O17" s="339" t="s">
        <v>438</v>
      </c>
    </row>
    <row r="18" spans="1:15" ht="24">
      <c r="A18" s="335" t="s">
        <v>63</v>
      </c>
      <c r="B18" s="333" t="s">
        <v>385</v>
      </c>
      <c r="C18" s="335"/>
      <c r="D18" s="336"/>
      <c r="E18" s="335" t="s">
        <v>32</v>
      </c>
      <c r="F18" s="335">
        <v>2</v>
      </c>
      <c r="G18" s="335"/>
      <c r="H18" s="337"/>
      <c r="I18" s="338">
        <f t="shared" si="0"/>
        <v>0</v>
      </c>
      <c r="J18" s="338">
        <f t="shared" si="1"/>
        <v>0</v>
      </c>
      <c r="K18" s="338">
        <f t="shared" si="2"/>
        <v>0</v>
      </c>
      <c r="L18" s="335" t="s">
        <v>386</v>
      </c>
      <c r="M18" s="335">
        <v>100000</v>
      </c>
      <c r="N18" s="335"/>
      <c r="O18" s="339" t="s">
        <v>438</v>
      </c>
    </row>
    <row r="19" spans="1:14" ht="12.75">
      <c r="A19" s="340"/>
      <c r="B19" s="340"/>
      <c r="C19" s="340"/>
      <c r="D19" s="340"/>
      <c r="E19" s="340"/>
      <c r="F19" s="340"/>
      <c r="G19" s="340"/>
      <c r="H19" s="340"/>
      <c r="I19" s="341" t="s">
        <v>387</v>
      </c>
      <c r="J19" s="342">
        <f>SUM(J4:J18)</f>
        <v>0</v>
      </c>
      <c r="K19" s="342">
        <f>SUM(K4:K18)</f>
        <v>0</v>
      </c>
      <c r="L19" s="340"/>
      <c r="M19" s="340"/>
      <c r="N19" s="340"/>
    </row>
    <row r="20" spans="1:14" ht="12.75">
      <c r="A20" s="340"/>
      <c r="B20" s="147" t="s">
        <v>440</v>
      </c>
      <c r="C20" s="340"/>
      <c r="D20" s="340"/>
      <c r="E20" s="340"/>
      <c r="F20" s="340"/>
      <c r="G20" s="340"/>
      <c r="H20" s="340"/>
      <c r="J20" s="343" t="s">
        <v>388</v>
      </c>
      <c r="K20" s="338">
        <f>K19-J19</f>
        <v>0</v>
      </c>
      <c r="L20" s="340"/>
      <c r="M20" s="340"/>
      <c r="N20" s="340"/>
    </row>
    <row r="21" spans="1:14" ht="12.75">
      <c r="A21" s="329"/>
      <c r="B21" s="329"/>
      <c r="C21" s="329"/>
      <c r="D21" s="329"/>
      <c r="E21" s="329"/>
      <c r="F21" s="329"/>
      <c r="G21" s="329"/>
      <c r="H21" s="329"/>
      <c r="K21" s="329"/>
      <c r="L21" s="329"/>
      <c r="M21" s="329"/>
      <c r="N21" s="329"/>
    </row>
    <row r="22" spans="1:14" ht="12.75">
      <c r="A22" s="329"/>
      <c r="B22" s="329" t="s">
        <v>389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</row>
    <row r="23" spans="1:14" ht="12.75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</row>
    <row r="24" spans="1:14" ht="15.75">
      <c r="A24" s="60"/>
      <c r="B24" s="325" t="s">
        <v>400</v>
      </c>
      <c r="C24" s="57"/>
      <c r="D24" s="326"/>
      <c r="E24" s="326"/>
      <c r="F24" s="326"/>
      <c r="G24" s="326"/>
      <c r="H24" s="326"/>
      <c r="I24" s="326"/>
      <c r="J24" s="93"/>
      <c r="K24" s="61"/>
      <c r="L24" s="64"/>
      <c r="M24" s="60"/>
      <c r="N24" s="329"/>
    </row>
    <row r="25" spans="1:15" ht="37.5" customHeight="1">
      <c r="A25" s="357" t="s">
        <v>434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45"/>
    </row>
    <row r="26" spans="1:14" ht="12.75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14" ht="12.7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</row>
    <row r="28" spans="1:14" ht="12.75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4" ht="12.7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</row>
    <row r="30" spans="1:14" ht="12.7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</row>
    <row r="31" spans="1:14" ht="12.7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</row>
    <row r="32" spans="1:14" ht="12.7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</row>
    <row r="33" spans="1:14" ht="12.7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</row>
    <row r="34" spans="1:14" ht="12.7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</row>
    <row r="35" spans="1:14" ht="12.75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</row>
    <row r="36" spans="1:14" ht="12.75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</row>
    <row r="37" spans="1:14" ht="12.75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</row>
    <row r="38" spans="1:14" ht="12.75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1:14" ht="12.75">
      <c r="A39" s="329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14" ht="12.75">
      <c r="A40" s="329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</row>
    <row r="41" spans="1:14" ht="12.7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</row>
    <row r="42" spans="1:14" ht="12.7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</row>
    <row r="43" spans="1:14" ht="12.7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</row>
    <row r="44" spans="1:14" ht="12.7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</row>
    <row r="45" spans="1:14" ht="12.75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</row>
    <row r="46" spans="1:14" ht="12.75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</row>
    <row r="47" spans="1:14" ht="12.75">
      <c r="A47" s="329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</row>
    <row r="48" spans="1:14" ht="12.75">
      <c r="A48" s="329"/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</row>
    <row r="49" spans="1:14" ht="12.75">
      <c r="A49" s="329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</row>
    <row r="50" spans="1:14" ht="12.75">
      <c r="A50" s="329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</row>
    <row r="51" spans="1:14" ht="12.75">
      <c r="A51" s="329"/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</row>
    <row r="52" spans="1:14" ht="12.75">
      <c r="A52" s="329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</row>
    <row r="53" spans="1:14" ht="12.75">
      <c r="A53" s="329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</row>
    <row r="54" spans="1:14" ht="12.75">
      <c r="A54" s="329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</row>
    <row r="55" spans="1:14" ht="12.75">
      <c r="A55" s="329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4" ht="12.75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</row>
    <row r="57" spans="1:14" ht="12.75">
      <c r="A57" s="329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</row>
    <row r="58" spans="1:14" ht="12.75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</row>
    <row r="59" spans="1:14" ht="12.75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</row>
    <row r="60" spans="1:14" ht="12.75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</row>
    <row r="61" spans="1:14" ht="12.75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</row>
    <row r="62" spans="1:14" ht="12.75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</row>
    <row r="63" spans="1:14" ht="12.75">
      <c r="A63" s="329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</row>
    <row r="64" spans="1:14" ht="12.75">
      <c r="A64" s="329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</row>
    <row r="65" spans="1:14" ht="12.75">
      <c r="A65" s="329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</row>
    <row r="66" spans="1:14" ht="12.75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</row>
    <row r="67" spans="1:14" ht="12.75">
      <c r="A67" s="329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</row>
    <row r="68" spans="1:14" ht="12.75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</row>
    <row r="69" spans="1:14" ht="12.75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</row>
    <row r="70" spans="1:14" ht="12.75">
      <c r="A70" s="329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</row>
    <row r="71" spans="1:14" ht="12.75">
      <c r="A71" s="329"/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</row>
    <row r="72" spans="1:14" ht="12.75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</row>
    <row r="73" spans="1:14" ht="12.75">
      <c r="A73" s="329"/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</row>
    <row r="74" spans="1:14" ht="12.75">
      <c r="A74" s="329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</row>
    <row r="75" spans="1:14" ht="12.75">
      <c r="A75" s="329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</row>
    <row r="76" spans="1:14" ht="12.75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</row>
    <row r="77" spans="1:14" ht="12.75">
      <c r="A77" s="329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</row>
    <row r="78" spans="1:14" ht="12.75">
      <c r="A78" s="329"/>
      <c r="B78" s="329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</row>
    <row r="79" spans="1:14" ht="12.75">
      <c r="A79" s="329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</row>
    <row r="80" spans="1:14" ht="12.75">
      <c r="A80" s="329"/>
      <c r="B80" s="329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</row>
    <row r="81" spans="1:14" ht="12.75">
      <c r="A81" s="329"/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</row>
    <row r="82" spans="1:14" ht="12.75">
      <c r="A82" s="329"/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</row>
    <row r="83" spans="1:14" ht="12.75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</row>
    <row r="84" spans="1:14" ht="12.75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</row>
    <row r="85" spans="1:14" ht="12.75">
      <c r="A85" s="329"/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</row>
    <row r="86" spans="1:14" ht="12.75">
      <c r="A86" s="329"/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</row>
    <row r="87" spans="1:14" ht="12.75">
      <c r="A87" s="329"/>
      <c r="B87" s="329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</row>
    <row r="88" spans="1:14" ht="12.75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</row>
    <row r="89" spans="1:14" ht="12.75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</row>
    <row r="90" spans="1:14" ht="12.75">
      <c r="A90" s="329"/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</row>
    <row r="91" spans="1:14" ht="12.75">
      <c r="A91" s="329"/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</row>
    <row r="92" spans="1:14" ht="12.75">
      <c r="A92" s="329"/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</row>
    <row r="93" spans="1:14" ht="12.75">
      <c r="A93" s="329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</row>
    <row r="94" spans="1:14" ht="12.75">
      <c r="A94" s="329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</row>
    <row r="95" spans="1:14" ht="12.75">
      <c r="A95" s="329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</row>
    <row r="96" spans="1:14" ht="12.75">
      <c r="A96" s="329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</row>
    <row r="97" spans="1:14" ht="12.75">
      <c r="A97" s="329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</row>
    <row r="98" spans="1:14" ht="12.75">
      <c r="A98" s="329"/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</row>
    <row r="99" spans="1:14" ht="12.75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</row>
    <row r="100" spans="1:14" ht="12.75">
      <c r="A100" s="329"/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</row>
    <row r="101" spans="1:14" ht="12.75">
      <c r="A101" s="329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</row>
  </sheetData>
  <mergeCells count="2">
    <mergeCell ref="A2:I2"/>
    <mergeCell ref="A25:N2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34.25390625" style="1" customWidth="1"/>
    <col min="3" max="3" width="8.125" style="1" customWidth="1"/>
    <col min="4" max="4" width="7.125" style="1" customWidth="1"/>
    <col min="5" max="5" width="7.00390625" style="1" customWidth="1"/>
    <col min="6" max="6" width="8.75390625" style="1" customWidth="1"/>
    <col min="7" max="7" width="5.625" style="1" customWidth="1"/>
    <col min="8" max="8" width="8.375" style="1" customWidth="1"/>
    <col min="9" max="9" width="12.125" style="1" customWidth="1"/>
    <col min="10" max="10" width="11.75390625" style="1" customWidth="1"/>
    <col min="11" max="11" width="11.125" style="1" customWidth="1"/>
    <col min="12" max="12" width="17.25390625" style="19" customWidth="1"/>
    <col min="13" max="16384" width="8.75390625" style="1" customWidth="1"/>
  </cols>
  <sheetData>
    <row r="1" spans="2:11" ht="15">
      <c r="B1" s="18" t="s">
        <v>289</v>
      </c>
      <c r="K1" s="2" t="s">
        <v>471</v>
      </c>
    </row>
    <row r="2" spans="1:12" ht="45" customHeight="1">
      <c r="A2" s="20" t="s">
        <v>290</v>
      </c>
      <c r="B2" s="20" t="s">
        <v>3</v>
      </c>
      <c r="C2" s="21" t="s">
        <v>4</v>
      </c>
      <c r="D2" s="20" t="s">
        <v>5</v>
      </c>
      <c r="E2" s="20" t="s">
        <v>291</v>
      </c>
      <c r="F2" s="20" t="s">
        <v>7</v>
      </c>
      <c r="G2" s="20" t="s">
        <v>292</v>
      </c>
      <c r="H2" s="20" t="s">
        <v>9</v>
      </c>
      <c r="I2" s="20" t="s">
        <v>10</v>
      </c>
      <c r="J2" s="20" t="s">
        <v>11</v>
      </c>
      <c r="K2" s="4" t="s">
        <v>293</v>
      </c>
      <c r="L2" s="22" t="s">
        <v>13</v>
      </c>
    </row>
    <row r="3" spans="1:12" ht="14.25" customHeight="1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0" t="s">
        <v>21</v>
      </c>
      <c r="I3" s="20" t="s">
        <v>22</v>
      </c>
      <c r="J3" s="20" t="s">
        <v>23</v>
      </c>
      <c r="K3" s="23"/>
      <c r="L3" s="24"/>
    </row>
    <row r="4" spans="1:12" ht="19.5" customHeight="1">
      <c r="A4" s="4" t="s">
        <v>14</v>
      </c>
      <c r="B4" s="25" t="s">
        <v>330</v>
      </c>
      <c r="C4" s="25"/>
      <c r="D4" s="4" t="s">
        <v>294</v>
      </c>
      <c r="E4" s="123">
        <v>2200</v>
      </c>
      <c r="F4" s="124"/>
      <c r="G4" s="125"/>
      <c r="H4" s="254">
        <f>F4*G4+F4</f>
        <v>0</v>
      </c>
      <c r="I4" s="254">
        <f>E4*F4</f>
        <v>0</v>
      </c>
      <c r="J4" s="254">
        <f>I4*G4+I4</f>
        <v>0</v>
      </c>
      <c r="K4" s="26" t="s">
        <v>295</v>
      </c>
      <c r="L4" s="27" t="s">
        <v>296</v>
      </c>
    </row>
    <row r="5" spans="1:12" ht="30" customHeight="1">
      <c r="A5" s="4" t="s">
        <v>15</v>
      </c>
      <c r="B5" s="25" t="s">
        <v>329</v>
      </c>
      <c r="C5" s="25"/>
      <c r="D5" s="4" t="s">
        <v>294</v>
      </c>
      <c r="E5" s="123">
        <v>700</v>
      </c>
      <c r="F5" s="124"/>
      <c r="G5" s="125"/>
      <c r="H5" s="254">
        <f aca="true" t="shared" si="0" ref="H5:H11">F5*G5+F5</f>
        <v>0</v>
      </c>
      <c r="I5" s="254">
        <f aca="true" t="shared" si="1" ref="I5:I11">E5*F5</f>
        <v>0</v>
      </c>
      <c r="J5" s="254">
        <f aca="true" t="shared" si="2" ref="J5:J13">I5*G5+I5</f>
        <v>0</v>
      </c>
      <c r="K5" s="26" t="s">
        <v>295</v>
      </c>
      <c r="L5" s="27" t="s">
        <v>296</v>
      </c>
    </row>
    <row r="6" spans="1:12" ht="29.25" customHeight="1">
      <c r="A6" s="4" t="s">
        <v>16</v>
      </c>
      <c r="B6" s="25" t="s">
        <v>297</v>
      </c>
      <c r="C6" s="25"/>
      <c r="D6" s="4" t="s">
        <v>298</v>
      </c>
      <c r="E6" s="123">
        <v>1</v>
      </c>
      <c r="F6" s="124"/>
      <c r="G6" s="125"/>
      <c r="H6" s="254">
        <f t="shared" si="0"/>
        <v>0</v>
      </c>
      <c r="I6" s="254">
        <f t="shared" si="1"/>
        <v>0</v>
      </c>
      <c r="J6" s="254">
        <f t="shared" si="2"/>
        <v>0</v>
      </c>
      <c r="K6" s="26" t="s">
        <v>299</v>
      </c>
      <c r="L6" s="27" t="s">
        <v>300</v>
      </c>
    </row>
    <row r="7" spans="1:12" ht="15">
      <c r="A7" s="4" t="s">
        <v>17</v>
      </c>
      <c r="B7" s="25" t="s">
        <v>301</v>
      </c>
      <c r="C7" s="25"/>
      <c r="D7" s="4" t="s">
        <v>302</v>
      </c>
      <c r="E7" s="123">
        <v>15</v>
      </c>
      <c r="F7" s="124"/>
      <c r="G7" s="125"/>
      <c r="H7" s="254">
        <f t="shared" si="0"/>
        <v>0</v>
      </c>
      <c r="I7" s="254">
        <f t="shared" si="1"/>
        <v>0</v>
      </c>
      <c r="J7" s="254">
        <f t="shared" si="2"/>
        <v>0</v>
      </c>
      <c r="K7" s="26" t="s">
        <v>303</v>
      </c>
      <c r="L7" s="27" t="s">
        <v>304</v>
      </c>
    </row>
    <row r="8" spans="1:12" ht="51" customHeight="1">
      <c r="A8" s="4" t="s">
        <v>18</v>
      </c>
      <c r="B8" s="356" t="s">
        <v>467</v>
      </c>
      <c r="C8" s="25"/>
      <c r="D8" s="4" t="s">
        <v>294</v>
      </c>
      <c r="E8" s="123">
        <v>7</v>
      </c>
      <c r="F8" s="124"/>
      <c r="G8" s="125"/>
      <c r="H8" s="254">
        <f t="shared" si="0"/>
        <v>0</v>
      </c>
      <c r="I8" s="254">
        <f t="shared" si="1"/>
        <v>0</v>
      </c>
      <c r="J8" s="254">
        <f t="shared" si="2"/>
        <v>0</v>
      </c>
      <c r="K8" s="26" t="s">
        <v>295</v>
      </c>
      <c r="L8" s="27" t="s">
        <v>296</v>
      </c>
    </row>
    <row r="9" spans="1:12" ht="17.25" customHeight="1">
      <c r="A9" s="4" t="s">
        <v>19</v>
      </c>
      <c r="B9" s="25" t="s">
        <v>309</v>
      </c>
      <c r="C9" s="25"/>
      <c r="D9" s="4" t="s">
        <v>294</v>
      </c>
      <c r="E9" s="123">
        <v>5</v>
      </c>
      <c r="F9" s="124"/>
      <c r="G9" s="125"/>
      <c r="H9" s="254">
        <f t="shared" si="0"/>
        <v>0</v>
      </c>
      <c r="I9" s="254">
        <f t="shared" si="1"/>
        <v>0</v>
      </c>
      <c r="J9" s="254">
        <f t="shared" si="2"/>
        <v>0</v>
      </c>
      <c r="K9" s="26" t="s">
        <v>295</v>
      </c>
      <c r="L9" s="27" t="s">
        <v>296</v>
      </c>
    </row>
    <row r="10" spans="1:12" ht="30" customHeight="1">
      <c r="A10" s="4" t="s">
        <v>20</v>
      </c>
      <c r="B10" s="25" t="s">
        <v>468</v>
      </c>
      <c r="C10" s="25"/>
      <c r="D10" s="4" t="s">
        <v>305</v>
      </c>
      <c r="E10" s="123">
        <v>200</v>
      </c>
      <c r="F10" s="124"/>
      <c r="G10" s="125"/>
      <c r="H10" s="254">
        <f t="shared" si="0"/>
        <v>0</v>
      </c>
      <c r="I10" s="254">
        <f t="shared" si="1"/>
        <v>0</v>
      </c>
      <c r="J10" s="254">
        <f t="shared" si="2"/>
        <v>0</v>
      </c>
      <c r="K10" s="28" t="s">
        <v>306</v>
      </c>
      <c r="L10" s="29" t="s">
        <v>307</v>
      </c>
    </row>
    <row r="11" spans="1:12" ht="32.25" customHeight="1">
      <c r="A11" s="4" t="s">
        <v>21</v>
      </c>
      <c r="B11" s="25" t="s">
        <v>469</v>
      </c>
      <c r="C11" s="25"/>
      <c r="D11" s="4" t="s">
        <v>305</v>
      </c>
      <c r="E11" s="123">
        <v>100</v>
      </c>
      <c r="F11" s="124"/>
      <c r="G11" s="125"/>
      <c r="H11" s="254">
        <f t="shared" si="0"/>
        <v>0</v>
      </c>
      <c r="I11" s="254">
        <f t="shared" si="1"/>
        <v>0</v>
      </c>
      <c r="J11" s="254">
        <f t="shared" si="2"/>
        <v>0</v>
      </c>
      <c r="K11" s="28" t="s">
        <v>306</v>
      </c>
      <c r="L11" s="29" t="s">
        <v>307</v>
      </c>
    </row>
    <row r="12" spans="1:12" ht="33.75">
      <c r="A12" s="4" t="s">
        <v>22</v>
      </c>
      <c r="B12" s="356" t="s">
        <v>470</v>
      </c>
      <c r="C12" s="25"/>
      <c r="D12" s="4" t="s">
        <v>294</v>
      </c>
      <c r="E12" s="123">
        <v>100</v>
      </c>
      <c r="F12" s="124"/>
      <c r="G12" s="125"/>
      <c r="H12" s="254">
        <f>F12*G12+F12</f>
        <v>0</v>
      </c>
      <c r="I12" s="254">
        <f>E12*F12</f>
        <v>0</v>
      </c>
      <c r="J12" s="254">
        <f t="shared" si="2"/>
        <v>0</v>
      </c>
      <c r="K12" s="26" t="s">
        <v>295</v>
      </c>
      <c r="L12" s="27" t="s">
        <v>296</v>
      </c>
    </row>
    <row r="13" spans="1:12" ht="45">
      <c r="A13" s="4" t="s">
        <v>23</v>
      </c>
      <c r="B13" s="25" t="s">
        <v>345</v>
      </c>
      <c r="C13" s="25"/>
      <c r="D13" s="119" t="s">
        <v>344</v>
      </c>
      <c r="E13" s="123">
        <v>130</v>
      </c>
      <c r="F13" s="124"/>
      <c r="G13" s="125"/>
      <c r="H13" s="254">
        <f>F13*G13+F13</f>
        <v>0</v>
      </c>
      <c r="I13" s="254">
        <f>E13*F13</f>
        <v>0</v>
      </c>
      <c r="J13" s="254">
        <f t="shared" si="2"/>
        <v>0</v>
      </c>
      <c r="K13" s="26" t="s">
        <v>295</v>
      </c>
      <c r="L13" s="27" t="s">
        <v>296</v>
      </c>
    </row>
    <row r="14" spans="1:10" ht="15">
      <c r="A14" s="25"/>
      <c r="B14" s="25"/>
      <c r="C14" s="25"/>
      <c r="D14" s="4"/>
      <c r="E14" s="123"/>
      <c r="F14" s="123"/>
      <c r="G14" s="123"/>
      <c r="H14" s="123" t="s">
        <v>308</v>
      </c>
      <c r="I14" s="255">
        <f>SUM(I4:I13)</f>
        <v>0</v>
      </c>
      <c r="J14" s="255">
        <f>SUM(J4:J13)</f>
        <v>0</v>
      </c>
    </row>
    <row r="15" spans="1:10" ht="15">
      <c r="A15" s="17"/>
      <c r="B15" s="17" t="s">
        <v>466</v>
      </c>
      <c r="C15" s="17"/>
      <c r="D15" s="17"/>
      <c r="E15" s="126"/>
      <c r="F15" s="126"/>
      <c r="G15" s="127" t="s">
        <v>287</v>
      </c>
      <c r="H15" s="128"/>
      <c r="I15" s="256"/>
      <c r="J15" s="139">
        <f>J14-I14</f>
        <v>0</v>
      </c>
    </row>
    <row r="17" spans="1:12" ht="15.75">
      <c r="A17" s="208" t="s">
        <v>400</v>
      </c>
      <c r="C17"/>
      <c r="D17" s="185"/>
      <c r="E17" s="185"/>
      <c r="F17" s="185"/>
      <c r="G17" s="185"/>
      <c r="H17" s="185"/>
      <c r="I17" s="185"/>
      <c r="J17" s="93"/>
      <c r="K17" s="61"/>
      <c r="L17" s="64"/>
    </row>
    <row r="18" spans="1:12" ht="15">
      <c r="A18" s="324" t="s">
        <v>428</v>
      </c>
      <c r="B18" s="107"/>
      <c r="C18" s="311"/>
      <c r="D18" s="321"/>
      <c r="E18" s="321"/>
      <c r="F18" s="311"/>
      <c r="G18" s="311"/>
      <c r="H18" s="322"/>
      <c r="I18" s="321"/>
      <c r="J18" s="311"/>
      <c r="K18" s="311"/>
      <c r="L18" s="311"/>
    </row>
    <row r="19" spans="1:12" ht="15">
      <c r="A19" s="60"/>
      <c r="B19" s="57"/>
      <c r="C19" s="60"/>
      <c r="D19" s="60"/>
      <c r="E19" s="60"/>
      <c r="F19" s="60"/>
      <c r="G19" s="60"/>
      <c r="H19" s="60"/>
      <c r="I19" s="60"/>
      <c r="J19" s="60"/>
      <c r="K19" s="60"/>
      <c r="L19" s="323"/>
    </row>
    <row r="20" ht="15">
      <c r="L20" s="110"/>
    </row>
    <row r="21" ht="15">
      <c r="L21" s="111"/>
    </row>
    <row r="22" ht="15">
      <c r="L22" s="110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5" sqref="B15"/>
    </sheetView>
  </sheetViews>
  <sheetFormatPr defaultColWidth="9.00390625" defaultRowHeight="12.75"/>
  <cols>
    <col min="1" max="1" width="3.125" style="1" customWidth="1"/>
    <col min="2" max="2" width="46.125" style="1" customWidth="1"/>
    <col min="3" max="3" width="13.75390625" style="1" customWidth="1"/>
    <col min="4" max="4" width="5.00390625" style="1" customWidth="1"/>
    <col min="5" max="5" width="4.125" style="1" customWidth="1"/>
    <col min="6" max="6" width="8.375" style="1" customWidth="1"/>
    <col min="7" max="7" width="6.375" style="1" customWidth="1"/>
    <col min="8" max="8" width="8.00390625" style="1" customWidth="1"/>
    <col min="9" max="9" width="13.75390625" style="1" customWidth="1"/>
    <col min="10" max="10" width="13.375" style="1" customWidth="1"/>
    <col min="11" max="16384" width="8.75390625" style="1" customWidth="1"/>
  </cols>
  <sheetData>
    <row r="1" spans="2:10" ht="15">
      <c r="B1" s="18" t="s">
        <v>310</v>
      </c>
      <c r="I1" s="2" t="s">
        <v>311</v>
      </c>
      <c r="J1" s="3"/>
    </row>
    <row r="2" spans="6:11" ht="15">
      <c r="F2" s="30" t="s">
        <v>312</v>
      </c>
      <c r="G2" s="17"/>
      <c r="H2" s="17" t="s">
        <v>313</v>
      </c>
      <c r="I2" s="17"/>
      <c r="J2" s="17"/>
      <c r="K2" s="17"/>
    </row>
    <row r="3" spans="1:11" ht="33.75">
      <c r="A3" s="31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292</v>
      </c>
      <c r="H3" s="32" t="s">
        <v>9</v>
      </c>
      <c r="I3" s="32" t="s">
        <v>10</v>
      </c>
      <c r="J3" s="32" t="s">
        <v>11</v>
      </c>
      <c r="K3" s="33"/>
    </row>
    <row r="4" spans="1:11" ht="11.25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33"/>
    </row>
    <row r="5" spans="1:10" s="33" customFormat="1" ht="141.75" customHeight="1">
      <c r="A5" s="25" t="s">
        <v>14</v>
      </c>
      <c r="B5" s="121" t="s">
        <v>355</v>
      </c>
      <c r="C5" s="34" t="s">
        <v>37</v>
      </c>
      <c r="D5" s="4" t="s">
        <v>314</v>
      </c>
      <c r="E5" s="123">
        <v>18</v>
      </c>
      <c r="F5" s="124"/>
      <c r="G5" s="125"/>
      <c r="H5" s="257">
        <f>F5*G5+F5</f>
        <v>0</v>
      </c>
      <c r="I5" s="257">
        <f>E5*F5</f>
        <v>0</v>
      </c>
      <c r="J5" s="257">
        <f>I5*G5+I5</f>
        <v>0</v>
      </c>
    </row>
    <row r="6" spans="1:10" ht="15">
      <c r="A6" s="35"/>
      <c r="B6" s="35"/>
      <c r="C6" s="35"/>
      <c r="D6" s="35"/>
      <c r="E6" s="146"/>
      <c r="F6" s="146"/>
      <c r="G6" s="146"/>
      <c r="H6" s="258" t="s">
        <v>308</v>
      </c>
      <c r="I6" s="259">
        <f>I5</f>
        <v>0</v>
      </c>
      <c r="J6" s="259">
        <f>J5</f>
        <v>0</v>
      </c>
    </row>
    <row r="7" spans="1:14" ht="15">
      <c r="A7" s="17"/>
      <c r="B7" s="17"/>
      <c r="C7" s="17"/>
      <c r="D7" s="36" t="s">
        <v>287</v>
      </c>
      <c r="E7" s="37"/>
      <c r="F7" s="38"/>
      <c r="G7" s="39"/>
      <c r="H7" s="260"/>
      <c r="I7" s="261">
        <f>J6-I6</f>
        <v>0</v>
      </c>
      <c r="J7" s="262"/>
      <c r="N7" s="40"/>
    </row>
    <row r="8" spans="2:10" ht="15">
      <c r="B8" s="17"/>
      <c r="C8" s="17"/>
      <c r="D8" s="17"/>
      <c r="E8" s="17"/>
      <c r="F8" s="17"/>
      <c r="G8" s="17"/>
      <c r="H8" s="17"/>
      <c r="I8" s="17"/>
      <c r="J8" s="17"/>
    </row>
    <row r="9" spans="2:10" ht="15">
      <c r="B9" s="17"/>
      <c r="C9" s="17"/>
      <c r="D9" s="17"/>
      <c r="E9" s="17"/>
      <c r="F9" s="17"/>
      <c r="G9" s="17"/>
      <c r="H9" s="17"/>
      <c r="I9" s="17"/>
      <c r="J9" s="17"/>
    </row>
    <row r="10" ht="18.75">
      <c r="A10" s="41" t="s">
        <v>315</v>
      </c>
    </row>
    <row r="11" ht="15">
      <c r="A11" s="42" t="s">
        <v>316</v>
      </c>
    </row>
    <row r="12" spans="2:14" s="60" customFormat="1" ht="15.75">
      <c r="B12" s="325" t="s">
        <v>400</v>
      </c>
      <c r="C12" s="57"/>
      <c r="D12" s="326"/>
      <c r="E12" s="326"/>
      <c r="F12" s="326"/>
      <c r="G12" s="326"/>
      <c r="H12" s="326"/>
      <c r="I12" s="326"/>
      <c r="J12" s="93"/>
      <c r="K12" s="61"/>
      <c r="L12" s="64"/>
      <c r="N12" s="327"/>
    </row>
    <row r="13" spans="1:12" s="60" customFormat="1" ht="15">
      <c r="A13" s="324" t="s">
        <v>428</v>
      </c>
      <c r="B13" s="107"/>
      <c r="C13" s="311"/>
      <c r="D13" s="321"/>
      <c r="E13" s="321"/>
      <c r="F13" s="311"/>
      <c r="G13" s="311"/>
      <c r="H13" s="322"/>
      <c r="I13" s="321"/>
      <c r="J13" s="311"/>
      <c r="K13" s="311"/>
      <c r="L13" s="3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workbookViewId="0" topLeftCell="A4">
      <selection activeCell="C8" sqref="C8"/>
    </sheetView>
  </sheetViews>
  <sheetFormatPr defaultColWidth="9.00390625" defaultRowHeight="12.75"/>
  <cols>
    <col min="1" max="1" width="3.25390625" style="1" customWidth="1"/>
    <col min="2" max="2" width="47.00390625" style="1" customWidth="1"/>
    <col min="3" max="3" width="9.375" style="1" customWidth="1"/>
    <col min="4" max="4" width="5.25390625" style="1" customWidth="1"/>
    <col min="5" max="5" width="6.375" style="1" customWidth="1"/>
    <col min="6" max="6" width="9.25390625" style="1" customWidth="1"/>
    <col min="7" max="7" width="6.25390625" style="1" customWidth="1"/>
    <col min="8" max="8" width="7.375" style="1" customWidth="1"/>
    <col min="9" max="9" width="11.125" style="1" customWidth="1"/>
    <col min="10" max="10" width="11.375" style="1" customWidth="1"/>
    <col min="11" max="11" width="15.125" style="1" customWidth="1"/>
    <col min="12" max="16384" width="8.75390625" style="1" customWidth="1"/>
  </cols>
  <sheetData>
    <row r="1" spans="6:11" ht="15">
      <c r="F1" s="1" t="s">
        <v>317</v>
      </c>
      <c r="I1" s="2" t="s">
        <v>318</v>
      </c>
      <c r="J1" s="3"/>
      <c r="K1" s="3"/>
    </row>
    <row r="2" spans="1:10" ht="15">
      <c r="A2" s="43"/>
      <c r="B2" s="44" t="s">
        <v>319</v>
      </c>
      <c r="C2" s="44"/>
      <c r="D2" s="45"/>
      <c r="E2" s="45"/>
      <c r="F2" s="47" t="s">
        <v>320</v>
      </c>
      <c r="G2" s="46"/>
      <c r="H2" s="48" t="s">
        <v>321</v>
      </c>
      <c r="J2" s="48"/>
    </row>
    <row r="4" ht="7.5" customHeight="1"/>
    <row r="5" spans="1:11" s="52" customFormat="1" ht="44.25" customHeight="1">
      <c r="A5" s="49" t="s">
        <v>2</v>
      </c>
      <c r="B5" s="49" t="s">
        <v>3</v>
      </c>
      <c r="C5" s="49" t="s">
        <v>322</v>
      </c>
      <c r="D5" s="49" t="s">
        <v>5</v>
      </c>
      <c r="E5" s="49" t="s">
        <v>6</v>
      </c>
      <c r="F5" s="49" t="s">
        <v>7</v>
      </c>
      <c r="G5" s="49" t="s">
        <v>323</v>
      </c>
      <c r="H5" s="49" t="s">
        <v>9</v>
      </c>
      <c r="I5" s="49" t="s">
        <v>10</v>
      </c>
      <c r="J5" s="50" t="s">
        <v>11</v>
      </c>
      <c r="K5" s="51"/>
    </row>
    <row r="6" spans="1:11" ht="219.75" customHeight="1">
      <c r="A6" s="53" t="s">
        <v>14</v>
      </c>
      <c r="B6" s="122" t="s">
        <v>446</v>
      </c>
      <c r="C6" s="54" t="s">
        <v>37</v>
      </c>
      <c r="D6" s="129" t="s">
        <v>324</v>
      </c>
      <c r="E6" s="130">
        <v>25</v>
      </c>
      <c r="F6" s="131"/>
      <c r="G6" s="132"/>
      <c r="H6" s="263">
        <f>F6*G6+F6</f>
        <v>0</v>
      </c>
      <c r="I6" s="264">
        <f>E6*F6</f>
        <v>0</v>
      </c>
      <c r="J6" s="264">
        <f>I6*G6+I6</f>
        <v>0</v>
      </c>
      <c r="K6" s="51"/>
    </row>
    <row r="7" spans="1:11" ht="19.5" customHeight="1">
      <c r="A7" s="55"/>
      <c r="B7" s="55"/>
      <c r="C7" s="55"/>
      <c r="D7" s="133"/>
      <c r="E7" s="134"/>
      <c r="F7" s="134"/>
      <c r="G7" s="134"/>
      <c r="H7" s="265" t="s">
        <v>308</v>
      </c>
      <c r="I7" s="266">
        <f>SUM(I6:I6)</f>
        <v>0</v>
      </c>
      <c r="J7" s="266">
        <f>SUM(J6:J6)</f>
        <v>0</v>
      </c>
      <c r="K7" s="48"/>
    </row>
    <row r="8" spans="1:11" ht="19.5" customHeight="1">
      <c r="A8" s="48"/>
      <c r="B8" s="48"/>
      <c r="C8" s="48"/>
      <c r="D8" s="135"/>
      <c r="E8" s="136"/>
      <c r="F8" s="137" t="s">
        <v>287</v>
      </c>
      <c r="G8" s="134"/>
      <c r="H8" s="267"/>
      <c r="I8" s="266"/>
      <c r="J8" s="265">
        <f>J7-I7</f>
        <v>0</v>
      </c>
      <c r="K8" s="48"/>
    </row>
    <row r="9" ht="15.75" customHeight="1"/>
    <row r="10" ht="21.75" customHeight="1">
      <c r="B10" s="41" t="s">
        <v>315</v>
      </c>
    </row>
    <row r="11" spans="1:10" ht="15">
      <c r="A11" s="56"/>
      <c r="B11" s="42" t="s">
        <v>316</v>
      </c>
      <c r="C11" s="56"/>
      <c r="D11" s="56"/>
      <c r="E11" s="56"/>
      <c r="F11" s="56"/>
      <c r="G11" s="56"/>
      <c r="H11" s="56"/>
      <c r="I11" s="56"/>
      <c r="J11" s="56"/>
    </row>
    <row r="12" spans="1:12" ht="15.75">
      <c r="A12" s="208" t="s">
        <v>400</v>
      </c>
      <c r="C12"/>
      <c r="D12" s="185"/>
      <c r="E12" s="185"/>
      <c r="F12" s="185"/>
      <c r="G12" s="185"/>
      <c r="H12" s="185"/>
      <c r="I12" s="185"/>
      <c r="J12" s="93"/>
      <c r="K12" s="61"/>
      <c r="L12" s="64"/>
    </row>
    <row r="13" spans="1:12" ht="30" customHeight="1">
      <c r="A13" s="357" t="s">
        <v>428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11"/>
      <c r="L13" s="311"/>
    </row>
    <row r="14" spans="1:10" ht="1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5">
      <c r="A16" s="56"/>
      <c r="B16" s="328"/>
      <c r="C16" s="56"/>
      <c r="D16" s="56"/>
      <c r="E16" s="56"/>
      <c r="F16" s="56"/>
      <c r="G16" s="56"/>
      <c r="H16" s="56"/>
      <c r="I16" s="56"/>
      <c r="J16" s="56"/>
    </row>
    <row r="17" spans="1:10" ht="1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5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5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5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5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5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5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5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5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5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5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5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5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5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5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5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5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5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5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5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5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5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5">
      <c r="A73" s="56"/>
      <c r="B73" s="56"/>
      <c r="C73" s="56"/>
      <c r="D73" s="56"/>
      <c r="E73" s="56"/>
      <c r="F73" s="56"/>
      <c r="G73" s="56"/>
      <c r="H73" s="56"/>
      <c r="I73" s="56"/>
      <c r="J73" s="56"/>
    </row>
    <row r="74" spans="1:10" ht="15">
      <c r="A74" s="56"/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5">
      <c r="A75" s="56"/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5">
      <c r="A77" s="56"/>
      <c r="B77" s="56"/>
      <c r="C77" s="56"/>
      <c r="D77" s="56"/>
      <c r="E77" s="56"/>
      <c r="F77" s="56"/>
      <c r="G77" s="56"/>
      <c r="H77" s="56"/>
      <c r="I77" s="56"/>
      <c r="J77" s="56"/>
    </row>
    <row r="78" spans="1:10" ht="15">
      <c r="A78" s="56"/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5">
      <c r="A79" s="56"/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15">
      <c r="A80" s="56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15">
      <c r="A81" s="56"/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15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5">
      <c r="A83" s="56"/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5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</sheetData>
  <mergeCells count="1">
    <mergeCell ref="A13:J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18" sqref="B18:J18"/>
    </sheetView>
  </sheetViews>
  <sheetFormatPr defaultColWidth="9.00390625" defaultRowHeight="12.75"/>
  <cols>
    <col min="1" max="1" width="3.625" style="0" customWidth="1"/>
    <col min="2" max="2" width="33.875" style="0" customWidth="1"/>
    <col min="3" max="3" width="10.75390625" style="0" customWidth="1"/>
    <col min="4" max="4" width="5.375" style="0" customWidth="1"/>
    <col min="5" max="5" width="6.00390625" style="0" customWidth="1"/>
    <col min="6" max="6" width="12.375" style="0" customWidth="1"/>
    <col min="7" max="7" width="7.625" style="0" customWidth="1"/>
    <col min="8" max="8" width="12.00390625" style="0" customWidth="1"/>
    <col min="9" max="9" width="12.75390625" style="0" customWidth="1"/>
    <col min="10" max="10" width="12.375" style="0" customWidth="1"/>
  </cols>
  <sheetData>
    <row r="1" ht="12.75">
      <c r="I1" s="210" t="s">
        <v>420</v>
      </c>
    </row>
    <row r="2" spans="8:9" ht="12.75">
      <c r="H2" s="211" t="s">
        <v>12</v>
      </c>
      <c r="I2" s="212">
        <v>331000001</v>
      </c>
    </row>
    <row r="3" spans="1:10" ht="15.75">
      <c r="A3" s="1"/>
      <c r="B3" s="213" t="s">
        <v>416</v>
      </c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8.25">
      <c r="A5" s="214" t="s">
        <v>401</v>
      </c>
      <c r="B5" s="215" t="s">
        <v>402</v>
      </c>
      <c r="C5" s="216" t="s">
        <v>403</v>
      </c>
      <c r="D5" s="214" t="s">
        <v>404</v>
      </c>
      <c r="E5" s="214" t="s">
        <v>291</v>
      </c>
      <c r="F5" s="216" t="s">
        <v>405</v>
      </c>
      <c r="G5" s="216" t="s">
        <v>406</v>
      </c>
      <c r="H5" s="216" t="s">
        <v>407</v>
      </c>
      <c r="I5" s="216" t="s">
        <v>408</v>
      </c>
      <c r="J5" s="216" t="s">
        <v>409</v>
      </c>
    </row>
    <row r="6" spans="1:10" ht="12.75">
      <c r="A6" s="214" t="s">
        <v>14</v>
      </c>
      <c r="B6" s="214" t="s">
        <v>15</v>
      </c>
      <c r="C6" s="214" t="s">
        <v>16</v>
      </c>
      <c r="D6" s="214" t="s">
        <v>17</v>
      </c>
      <c r="E6" s="214" t="s">
        <v>18</v>
      </c>
      <c r="F6" s="214" t="s">
        <v>19</v>
      </c>
      <c r="G6" s="214" t="s">
        <v>20</v>
      </c>
      <c r="H6" s="214" t="s">
        <v>21</v>
      </c>
      <c r="I6" s="214" t="s">
        <v>22</v>
      </c>
      <c r="J6" s="214" t="s">
        <v>23</v>
      </c>
    </row>
    <row r="7" spans="1:10" ht="65.25">
      <c r="A7" s="217" t="s">
        <v>14</v>
      </c>
      <c r="B7" s="218" t="s">
        <v>424</v>
      </c>
      <c r="C7" s="219"/>
      <c r="D7" s="220" t="s">
        <v>410</v>
      </c>
      <c r="E7" s="220">
        <v>1</v>
      </c>
      <c r="F7" s="221"/>
      <c r="G7" s="222"/>
      <c r="H7" s="223">
        <f>(F7*G7)+F7</f>
        <v>0</v>
      </c>
      <c r="I7" s="224">
        <f>(E7*F7)</f>
        <v>0</v>
      </c>
      <c r="J7" s="225">
        <f>(I7*G7)+I7</f>
        <v>0</v>
      </c>
    </row>
    <row r="8" spans="1:10" ht="15">
      <c r="A8" s="226"/>
      <c r="B8" s="227"/>
      <c r="C8" s="227"/>
      <c r="D8" s="227"/>
      <c r="E8" s="227"/>
      <c r="F8" s="227"/>
      <c r="G8" s="227"/>
      <c r="H8" s="228" t="s">
        <v>308</v>
      </c>
      <c r="I8" s="229">
        <f>SUM(I7:I7)</f>
        <v>0</v>
      </c>
      <c r="J8" s="230">
        <f>SUM(J7:J7)</f>
        <v>0</v>
      </c>
    </row>
    <row r="9" spans="1:10" ht="15.75">
      <c r="A9" s="231"/>
      <c r="B9" s="232"/>
      <c r="C9" s="232"/>
      <c r="D9" s="232"/>
      <c r="E9" s="232"/>
      <c r="F9" s="233"/>
      <c r="G9" s="232"/>
      <c r="H9" s="234" t="s">
        <v>411</v>
      </c>
      <c r="I9" s="235">
        <f>J8-I8</f>
        <v>0</v>
      </c>
      <c r="J9" s="236"/>
    </row>
    <row r="10" spans="1:10" ht="15">
      <c r="A10" s="1"/>
      <c r="B10" s="313"/>
      <c r="C10" s="1"/>
      <c r="D10" s="1"/>
      <c r="E10" s="1"/>
      <c r="F10" s="1"/>
      <c r="G10" s="1"/>
      <c r="H10" s="1"/>
      <c r="I10" s="1"/>
      <c r="J10" s="1"/>
    </row>
    <row r="11" spans="1:10" ht="15.75">
      <c r="A11" s="314" t="s">
        <v>429</v>
      </c>
      <c r="B11" s="315"/>
      <c r="C11" s="315"/>
      <c r="D11" s="315"/>
      <c r="E11" s="315"/>
      <c r="F11" s="315"/>
      <c r="G11" s="315"/>
      <c r="H11" s="315"/>
      <c r="I11" s="237"/>
      <c r="J11" s="237"/>
    </row>
    <row r="12" spans="2:9" ht="15.75">
      <c r="B12" s="238"/>
      <c r="C12" s="239"/>
      <c r="D12" s="239"/>
      <c r="E12" s="239"/>
      <c r="F12" s="239"/>
      <c r="G12" s="240"/>
      <c r="H12" s="239"/>
      <c r="I12" s="1"/>
    </row>
    <row r="13" spans="1:12" ht="15.75">
      <c r="A13" s="208" t="s">
        <v>400</v>
      </c>
      <c r="D13" s="185"/>
      <c r="E13" s="185"/>
      <c r="F13" s="185"/>
      <c r="G13" s="185"/>
      <c r="H13" s="185"/>
      <c r="I13" s="185"/>
      <c r="J13" s="93"/>
      <c r="K13" s="61"/>
      <c r="L13" s="64"/>
    </row>
    <row r="14" spans="1:12" ht="15">
      <c r="A14" s="320" t="s">
        <v>432</v>
      </c>
      <c r="B14" s="107"/>
      <c r="C14" s="311"/>
      <c r="D14" s="321"/>
      <c r="E14" s="321"/>
      <c r="F14" s="311"/>
      <c r="G14" s="311"/>
      <c r="H14" s="322"/>
      <c r="I14" s="321"/>
      <c r="J14" s="311"/>
      <c r="K14" s="311"/>
      <c r="L14" s="311"/>
    </row>
    <row r="15" spans="1:8" ht="18.75">
      <c r="A15" s="41" t="s">
        <v>315</v>
      </c>
      <c r="B15" s="1"/>
      <c r="C15" s="1"/>
      <c r="D15" s="1"/>
      <c r="E15" s="1"/>
      <c r="F15" s="1"/>
      <c r="G15" s="1"/>
      <c r="H15" s="1"/>
    </row>
    <row r="16" spans="1:8" ht="15">
      <c r="A16" s="42" t="s">
        <v>316</v>
      </c>
      <c r="B16" s="1"/>
      <c r="C16" s="1"/>
      <c r="D16" s="1"/>
      <c r="E16" s="1"/>
      <c r="F16" s="1"/>
      <c r="G16" s="1"/>
      <c r="H16" s="1"/>
    </row>
    <row r="18" spans="2:11" ht="36" customHeight="1">
      <c r="B18" s="358" t="s">
        <v>444</v>
      </c>
      <c r="C18" s="358"/>
      <c r="D18" s="358"/>
      <c r="E18" s="358"/>
      <c r="F18" s="358"/>
      <c r="G18" s="358"/>
      <c r="H18" s="358"/>
      <c r="I18" s="358"/>
      <c r="J18" s="358"/>
      <c r="K18" s="346"/>
    </row>
    <row r="19" spans="2:11" ht="12.75"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</sheetData>
  <mergeCells count="1">
    <mergeCell ref="B18:J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8.25390625" style="0" customWidth="1"/>
    <col min="4" max="4" width="4.875" style="0" customWidth="1"/>
    <col min="5" max="5" width="4.375" style="0" customWidth="1"/>
    <col min="6" max="6" width="8.625" style="0" customWidth="1"/>
    <col min="7" max="7" width="5.75390625" style="0" customWidth="1"/>
    <col min="8" max="8" width="8.125" style="0" customWidth="1"/>
    <col min="9" max="9" width="10.125" style="0" customWidth="1"/>
    <col min="10" max="10" width="11.875" style="0" customWidth="1"/>
  </cols>
  <sheetData>
    <row r="1" spans="1:11" ht="15.75">
      <c r="A1" s="148" t="s">
        <v>417</v>
      </c>
      <c r="B1" s="149"/>
      <c r="C1" s="150"/>
      <c r="D1" s="150"/>
      <c r="E1" s="150"/>
      <c r="F1" s="151"/>
      <c r="G1" s="152"/>
      <c r="H1" s="153" t="s">
        <v>456</v>
      </c>
      <c r="I1" s="152"/>
      <c r="J1" s="57" t="s">
        <v>452</v>
      </c>
      <c r="K1" s="152"/>
    </row>
    <row r="2" spans="1:11" ht="15">
      <c r="A2" s="154"/>
      <c r="B2" s="150"/>
      <c r="C2" s="150"/>
      <c r="D2" s="150"/>
      <c r="E2" s="155" t="s">
        <v>12</v>
      </c>
      <c r="F2" s="156" t="s">
        <v>390</v>
      </c>
      <c r="G2" s="57"/>
      <c r="H2" s="57" t="s">
        <v>391</v>
      </c>
      <c r="I2" s="157"/>
      <c r="J2" s="57"/>
      <c r="K2" s="150"/>
    </row>
    <row r="3" spans="1:11" ht="39">
      <c r="A3" s="158" t="s">
        <v>356</v>
      </c>
      <c r="B3" s="158" t="s">
        <v>3</v>
      </c>
      <c r="C3" s="158" t="s">
        <v>4</v>
      </c>
      <c r="D3" s="158" t="s">
        <v>5</v>
      </c>
      <c r="E3" s="158" t="s">
        <v>291</v>
      </c>
      <c r="F3" s="158" t="s">
        <v>359</v>
      </c>
      <c r="G3" s="158" t="s">
        <v>392</v>
      </c>
      <c r="H3" s="158" t="s">
        <v>361</v>
      </c>
      <c r="I3" s="158" t="s">
        <v>362</v>
      </c>
      <c r="J3" s="158" t="s">
        <v>363</v>
      </c>
      <c r="K3" s="150"/>
    </row>
    <row r="4" spans="1:11" ht="224.25" customHeight="1">
      <c r="A4" s="159" t="s">
        <v>14</v>
      </c>
      <c r="B4" s="191" t="s">
        <v>474</v>
      </c>
      <c r="C4" s="160"/>
      <c r="D4" s="159" t="s">
        <v>25</v>
      </c>
      <c r="E4" s="161">
        <v>2</v>
      </c>
      <c r="F4" s="162"/>
      <c r="G4" s="163"/>
      <c r="H4" s="164">
        <f>(F4*G4)+F4</f>
        <v>0</v>
      </c>
      <c r="I4" s="164">
        <f>F4*E4</f>
        <v>0</v>
      </c>
      <c r="J4" s="164">
        <f>(I4*G4)+I4</f>
        <v>0</v>
      </c>
      <c r="K4" s="150"/>
    </row>
    <row r="5" spans="1:11" ht="125.25" customHeight="1">
      <c r="A5" s="159" t="s">
        <v>15</v>
      </c>
      <c r="B5" s="351" t="s">
        <v>455</v>
      </c>
      <c r="C5" s="160"/>
      <c r="D5" s="159" t="s">
        <v>25</v>
      </c>
      <c r="E5" s="161">
        <v>2</v>
      </c>
      <c r="F5" s="162"/>
      <c r="G5" s="163"/>
      <c r="H5" s="164">
        <f>(F5*G5)+F5</f>
        <v>0</v>
      </c>
      <c r="I5" s="164">
        <f>F5*E5</f>
        <v>0</v>
      </c>
      <c r="J5" s="164">
        <f>(I5*G5)+I5</f>
        <v>0</v>
      </c>
      <c r="K5" s="150"/>
    </row>
    <row r="6" spans="1:11" ht="38.25">
      <c r="A6" s="159"/>
      <c r="B6" s="352" t="s">
        <v>454</v>
      </c>
      <c r="C6" s="160"/>
      <c r="D6" s="159"/>
      <c r="E6" s="161"/>
      <c r="F6" s="162"/>
      <c r="G6" s="163"/>
      <c r="H6" s="164"/>
      <c r="I6" s="348"/>
      <c r="J6" s="164"/>
      <c r="K6" s="150"/>
    </row>
    <row r="7" spans="1:11" ht="15.75">
      <c r="A7" s="165"/>
      <c r="B7" s="350" t="s">
        <v>393</v>
      </c>
      <c r="C7" s="166"/>
      <c r="D7" s="166"/>
      <c r="E7" s="167"/>
      <c r="F7" s="167"/>
      <c r="G7" s="167"/>
      <c r="H7" s="168" t="s">
        <v>308</v>
      </c>
      <c r="I7" s="169">
        <f>SUM(I4:I5)</f>
        <v>0</v>
      </c>
      <c r="J7" s="170">
        <f>SUM(J4:J5)</f>
        <v>0</v>
      </c>
      <c r="K7" s="171"/>
    </row>
    <row r="8" spans="1:11" ht="14.25">
      <c r="A8" s="171"/>
      <c r="B8" s="57"/>
      <c r="C8" s="171"/>
      <c r="D8" s="171"/>
      <c r="E8" s="172"/>
      <c r="F8" s="172"/>
      <c r="G8" s="173" t="s">
        <v>394</v>
      </c>
      <c r="H8" s="174"/>
      <c r="I8" s="175">
        <f>J7-I7</f>
        <v>0</v>
      </c>
      <c r="J8" s="176"/>
      <c r="K8" s="150"/>
    </row>
    <row r="9" spans="1:11" ht="28.5" customHeight="1">
      <c r="A9" s="171"/>
      <c r="B9" s="57" t="s">
        <v>453</v>
      </c>
      <c r="C9" s="171"/>
      <c r="D9" s="171"/>
      <c r="E9" s="172"/>
      <c r="F9" s="172"/>
      <c r="G9" s="244"/>
      <c r="H9" s="244"/>
      <c r="I9" s="245"/>
      <c r="J9" s="176"/>
      <c r="K9" s="150"/>
    </row>
    <row r="10" spans="1:11" ht="21" customHeight="1">
      <c r="A10" s="171"/>
      <c r="B10" s="57"/>
      <c r="C10" s="171"/>
      <c r="D10" s="171"/>
      <c r="E10" s="172"/>
      <c r="F10" s="172"/>
      <c r="G10" s="244"/>
      <c r="H10" s="244"/>
      <c r="I10" s="245"/>
      <c r="J10" s="176"/>
      <c r="K10" s="150"/>
    </row>
    <row r="11" spans="1:10" ht="15.75">
      <c r="A11" s="314" t="s">
        <v>429</v>
      </c>
      <c r="B11" s="315"/>
      <c r="C11" s="315"/>
      <c r="D11" s="315"/>
      <c r="E11" s="315"/>
      <c r="F11" s="315"/>
      <c r="G11" s="315"/>
      <c r="H11" s="315"/>
      <c r="I11" s="237"/>
      <c r="J11" s="237"/>
    </row>
    <row r="12" spans="2:9" ht="15.75">
      <c r="B12" s="238"/>
      <c r="C12" s="239"/>
      <c r="D12" s="239"/>
      <c r="E12" s="239"/>
      <c r="F12" s="239"/>
      <c r="G12" s="240"/>
      <c r="H12" s="239"/>
      <c r="I12" s="1"/>
    </row>
    <row r="13" spans="1:12" ht="15.75">
      <c r="A13" s="208" t="s">
        <v>400</v>
      </c>
      <c r="D13" s="185"/>
      <c r="E13" s="185"/>
      <c r="F13" s="185"/>
      <c r="G13" s="185"/>
      <c r="H13" s="185"/>
      <c r="I13" s="185"/>
      <c r="J13" s="93"/>
      <c r="K13" s="61"/>
      <c r="L13" s="64"/>
    </row>
    <row r="14" spans="1:12" ht="15">
      <c r="A14" s="320" t="s">
        <v>433</v>
      </c>
      <c r="B14" s="107"/>
      <c r="C14" s="311"/>
      <c r="D14" s="321"/>
      <c r="E14" s="321"/>
      <c r="F14" s="311"/>
      <c r="G14" s="311"/>
      <c r="H14" s="322"/>
      <c r="I14" s="321"/>
      <c r="J14" s="311"/>
      <c r="K14" s="311"/>
      <c r="L14" s="311"/>
    </row>
    <row r="15" spans="1:11" ht="15.75">
      <c r="A15" s="177"/>
      <c r="B15" s="178"/>
      <c r="C15" s="178"/>
      <c r="D15" s="178"/>
      <c r="E15" s="178"/>
      <c r="F15" s="178"/>
      <c r="G15" s="178"/>
      <c r="H15" s="178"/>
      <c r="I15" s="178"/>
      <c r="J15" s="178"/>
      <c r="K15" s="150"/>
    </row>
    <row r="16" spans="1:11" ht="18.75">
      <c r="A16" s="57"/>
      <c r="B16" s="41" t="s">
        <v>315</v>
      </c>
      <c r="C16" s="1"/>
      <c r="D16" s="1"/>
      <c r="E16" s="1"/>
      <c r="F16" s="1"/>
      <c r="G16" s="1"/>
      <c r="H16" s="1"/>
      <c r="I16" s="1"/>
      <c r="J16" s="150"/>
      <c r="K16" s="150"/>
    </row>
    <row r="17" spans="1:11" ht="15">
      <c r="A17" s="179"/>
      <c r="B17" s="42" t="s">
        <v>316</v>
      </c>
      <c r="C17" s="1"/>
      <c r="D17" s="1"/>
      <c r="E17" s="1"/>
      <c r="F17" s="1"/>
      <c r="G17" s="1"/>
      <c r="H17" s="1"/>
      <c r="I17" s="1"/>
      <c r="J17" s="150"/>
      <c r="K17" s="150"/>
    </row>
    <row r="18" spans="1:11" ht="12.75">
      <c r="A18" s="150"/>
      <c r="B18" s="150"/>
      <c r="C18" s="150"/>
      <c r="D18" s="150"/>
      <c r="E18" s="150"/>
      <c r="F18" s="150"/>
      <c r="G18" s="180" t="s">
        <v>395</v>
      </c>
      <c r="H18" s="57"/>
      <c r="I18" s="57"/>
      <c r="J18" s="150"/>
      <c r="K18" s="57"/>
    </row>
    <row r="19" spans="1:10" s="57" customFormat="1" ht="33.75" customHeight="1">
      <c r="A19" s="150"/>
      <c r="B19" s="347" t="s">
        <v>447</v>
      </c>
      <c r="C19" s="178"/>
      <c r="D19" s="178"/>
      <c r="E19" s="178"/>
      <c r="F19" s="178"/>
      <c r="G19" s="178"/>
      <c r="H19" s="178"/>
      <c r="I19" s="178"/>
      <c r="J19" s="178"/>
    </row>
    <row r="20" spans="1:11" ht="12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</row>
  </sheetData>
  <printOptions/>
  <pageMargins left="0.1968503937007874" right="0.1968503937007874" top="0.787401574803149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9" sqref="B19:G19"/>
    </sheetView>
  </sheetViews>
  <sheetFormatPr defaultColWidth="9.00390625" defaultRowHeight="12.75"/>
  <cols>
    <col min="1" max="1" width="4.00390625" style="0" customWidth="1"/>
    <col min="2" max="2" width="40.75390625" style="0" customWidth="1"/>
    <col min="3" max="3" width="8.25390625" style="0" customWidth="1"/>
    <col min="4" max="4" width="4.875" style="0" customWidth="1"/>
    <col min="5" max="5" width="4.375" style="0" customWidth="1"/>
    <col min="6" max="6" width="8.625" style="0" customWidth="1"/>
    <col min="7" max="7" width="6.75390625" style="0" customWidth="1"/>
    <col min="9" max="9" width="10.125" style="0" customWidth="1"/>
    <col min="10" max="10" width="14.125" style="0" customWidth="1"/>
  </cols>
  <sheetData>
    <row r="1" spans="1:11" ht="15.75">
      <c r="A1" s="148" t="s">
        <v>412</v>
      </c>
      <c r="B1" s="149"/>
      <c r="C1" s="150"/>
      <c r="D1" s="150"/>
      <c r="E1" s="150"/>
      <c r="F1" s="151"/>
      <c r="G1" s="152"/>
      <c r="H1" s="153" t="s">
        <v>421</v>
      </c>
      <c r="I1" s="152"/>
      <c r="J1" s="57"/>
      <c r="K1" s="152"/>
    </row>
    <row r="2" spans="1:11" ht="15">
      <c r="A2" s="154"/>
      <c r="B2" s="150"/>
      <c r="C2" s="150"/>
      <c r="D2" s="150"/>
      <c r="E2" s="241" t="s">
        <v>12</v>
      </c>
      <c r="F2" s="57" t="s">
        <v>397</v>
      </c>
      <c r="G2" s="57"/>
      <c r="H2" s="57"/>
      <c r="I2" s="157"/>
      <c r="J2" s="57"/>
      <c r="K2" s="150"/>
    </row>
    <row r="3" spans="1:11" ht="39">
      <c r="A3" s="158" t="s">
        <v>356</v>
      </c>
      <c r="B3" s="158" t="s">
        <v>3</v>
      </c>
      <c r="C3" s="158" t="s">
        <v>4</v>
      </c>
      <c r="D3" s="158" t="s">
        <v>5</v>
      </c>
      <c r="E3" s="158" t="s">
        <v>291</v>
      </c>
      <c r="F3" s="158" t="s">
        <v>359</v>
      </c>
      <c r="G3" s="158" t="s">
        <v>392</v>
      </c>
      <c r="H3" s="158" t="s">
        <v>361</v>
      </c>
      <c r="I3" s="158" t="s">
        <v>362</v>
      </c>
      <c r="J3" s="158" t="s">
        <v>363</v>
      </c>
      <c r="K3" s="150"/>
    </row>
    <row r="4" spans="1:11" ht="12.75">
      <c r="A4" s="158" t="s">
        <v>14</v>
      </c>
      <c r="B4" s="158" t="s">
        <v>15</v>
      </c>
      <c r="C4" s="158" t="s">
        <v>16</v>
      </c>
      <c r="D4" s="158" t="s">
        <v>17</v>
      </c>
      <c r="E4" s="158" t="s">
        <v>18</v>
      </c>
      <c r="F4" s="158" t="s">
        <v>19</v>
      </c>
      <c r="G4" s="158" t="s">
        <v>20</v>
      </c>
      <c r="H4" s="158" t="s">
        <v>21</v>
      </c>
      <c r="I4" s="158" t="s">
        <v>22</v>
      </c>
      <c r="J4" s="158" t="s">
        <v>23</v>
      </c>
      <c r="K4" s="150"/>
    </row>
    <row r="5" spans="1:11" ht="45">
      <c r="A5" s="159" t="s">
        <v>14</v>
      </c>
      <c r="B5" s="242" t="s">
        <v>425</v>
      </c>
      <c r="C5" s="160"/>
      <c r="D5" s="159" t="s">
        <v>25</v>
      </c>
      <c r="E5" s="161">
        <v>1</v>
      </c>
      <c r="F5" s="162"/>
      <c r="G5" s="163"/>
      <c r="H5" s="164">
        <f>(F5*G5)+F5</f>
        <v>0</v>
      </c>
      <c r="I5" s="164">
        <f>F5*E5</f>
        <v>0</v>
      </c>
      <c r="J5" s="164">
        <f>(I5*G5)+I5</f>
        <v>0</v>
      </c>
      <c r="K5" s="150"/>
    </row>
    <row r="6" spans="1:11" ht="15.75">
      <c r="A6" s="165"/>
      <c r="B6" s="243"/>
      <c r="C6" s="166"/>
      <c r="D6" s="166"/>
      <c r="E6" s="167"/>
      <c r="F6" s="167"/>
      <c r="G6" s="167"/>
      <c r="H6" s="168" t="s">
        <v>308</v>
      </c>
      <c r="I6" s="169">
        <f>SUM(I5:I5)</f>
        <v>0</v>
      </c>
      <c r="J6" s="170">
        <f>SUM(J5:J5)</f>
        <v>0</v>
      </c>
      <c r="K6" s="171"/>
    </row>
    <row r="7" spans="1:11" ht="14.25">
      <c r="A7" s="171"/>
      <c r="B7" s="171"/>
      <c r="C7" s="171"/>
      <c r="D7" s="171"/>
      <c r="E7" s="172"/>
      <c r="F7" s="172"/>
      <c r="G7" s="173" t="s">
        <v>394</v>
      </c>
      <c r="H7" s="174"/>
      <c r="I7" s="175">
        <f>J6-I6</f>
        <v>0</v>
      </c>
      <c r="J7" s="176"/>
      <c r="K7" s="150"/>
    </row>
    <row r="8" spans="1:11" ht="14.25">
      <c r="A8" s="171"/>
      <c r="B8" s="171"/>
      <c r="C8" s="171"/>
      <c r="D8" s="171"/>
      <c r="E8" s="172"/>
      <c r="F8" s="172"/>
      <c r="G8" s="244"/>
      <c r="H8" s="244"/>
      <c r="I8" s="245"/>
      <c r="J8" s="176"/>
      <c r="K8" s="150"/>
    </row>
    <row r="9" spans="1:11" ht="15.75">
      <c r="A9" s="314" t="s">
        <v>429</v>
      </c>
      <c r="B9" s="315"/>
      <c r="C9" s="315"/>
      <c r="D9" s="315"/>
      <c r="E9" s="315"/>
      <c r="F9" s="315"/>
      <c r="G9" s="315"/>
      <c r="H9" s="315"/>
      <c r="I9" s="237"/>
      <c r="J9" s="237"/>
      <c r="K9" s="150"/>
    </row>
    <row r="10" spans="2:11" ht="15.75">
      <c r="B10" s="238"/>
      <c r="C10" s="239"/>
      <c r="D10" s="239"/>
      <c r="E10" s="239"/>
      <c r="F10" s="239"/>
      <c r="G10" s="240"/>
      <c r="H10" s="239"/>
      <c r="I10" s="1"/>
      <c r="K10" s="150"/>
    </row>
    <row r="11" spans="1:11" ht="15.75">
      <c r="A11" s="316" t="s">
        <v>400</v>
      </c>
      <c r="B11" s="316"/>
      <c r="D11" s="185"/>
      <c r="E11" s="185"/>
      <c r="F11" s="185"/>
      <c r="G11" s="185"/>
      <c r="H11" s="185"/>
      <c r="I11" s="185"/>
      <c r="J11" s="93"/>
      <c r="K11" s="150"/>
    </row>
    <row r="12" spans="1:11" s="57" customFormat="1" ht="15">
      <c r="A12" s="320" t="s">
        <v>433</v>
      </c>
      <c r="B12" s="107"/>
      <c r="C12" s="311"/>
      <c r="D12" s="321"/>
      <c r="E12" s="321"/>
      <c r="F12" s="311"/>
      <c r="G12" s="311"/>
      <c r="H12" s="322"/>
      <c r="I12" s="321"/>
      <c r="J12" s="311"/>
      <c r="K12" s="150"/>
    </row>
    <row r="13" spans="1:11" ht="15.75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57"/>
    </row>
    <row r="14" spans="1:11" ht="18.75">
      <c r="A14" s="57"/>
      <c r="B14" s="41" t="s">
        <v>315</v>
      </c>
      <c r="C14" s="1"/>
      <c r="D14" s="1"/>
      <c r="E14" s="1"/>
      <c r="F14" s="1"/>
      <c r="G14" s="1"/>
      <c r="H14" s="1"/>
      <c r="I14" s="1"/>
      <c r="J14" s="150"/>
      <c r="K14" s="57"/>
    </row>
    <row r="15" spans="1:11" ht="15">
      <c r="A15" s="179"/>
      <c r="B15" s="42" t="s">
        <v>316</v>
      </c>
      <c r="C15" s="1"/>
      <c r="D15" s="1"/>
      <c r="E15" s="1"/>
      <c r="F15" s="1"/>
      <c r="G15" s="1"/>
      <c r="H15" s="1"/>
      <c r="I15" s="1"/>
      <c r="J15" s="150"/>
      <c r="K15" s="57"/>
    </row>
    <row r="16" spans="1:10" ht="12.75">
      <c r="A16" s="150"/>
      <c r="B16" s="150"/>
      <c r="C16" s="150"/>
      <c r="D16" s="150"/>
      <c r="E16" s="150"/>
      <c r="F16" s="150"/>
      <c r="G16" s="180" t="s">
        <v>395</v>
      </c>
      <c r="H16" s="57"/>
      <c r="I16" s="57"/>
      <c r="J16" s="150"/>
    </row>
    <row r="19" spans="2:7" ht="43.5" customHeight="1">
      <c r="B19" s="359" t="s">
        <v>443</v>
      </c>
      <c r="C19" s="359"/>
      <c r="D19" s="359"/>
      <c r="E19" s="359"/>
      <c r="F19" s="359"/>
      <c r="G19" s="359"/>
    </row>
  </sheetData>
  <mergeCells count="1">
    <mergeCell ref="B19:G19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I1" sqref="I1"/>
    </sheetView>
  </sheetViews>
  <sheetFormatPr defaultColWidth="9.00390625" defaultRowHeight="12.75"/>
  <cols>
    <col min="1" max="1" width="6.25390625" style="0" customWidth="1"/>
    <col min="2" max="2" width="50.00390625" style="0" customWidth="1"/>
    <col min="3" max="3" width="11.625" style="0" customWidth="1"/>
    <col min="4" max="4" width="6.75390625" style="0" customWidth="1"/>
    <col min="5" max="5" width="7.375" style="0" customWidth="1"/>
    <col min="6" max="6" width="11.00390625" style="0" customWidth="1"/>
    <col min="8" max="8" width="11.25390625" style="0" customWidth="1"/>
    <col min="9" max="9" width="13.75390625" style="0" customWidth="1"/>
    <col min="10" max="10" width="15.375" style="0" customWidth="1"/>
  </cols>
  <sheetData>
    <row r="1" spans="1:10" ht="12.75">
      <c r="A1" s="181"/>
      <c r="B1" s="181"/>
      <c r="C1" s="181"/>
      <c r="D1" s="181"/>
      <c r="E1" s="181"/>
      <c r="F1" s="181"/>
      <c r="G1" s="181"/>
      <c r="H1" s="181" t="s">
        <v>426</v>
      </c>
      <c r="I1" s="181"/>
      <c r="J1" s="181"/>
    </row>
    <row r="2" spans="1:10" ht="12.75">
      <c r="A2" s="181"/>
      <c r="B2" s="182" t="s">
        <v>418</v>
      </c>
      <c r="C2" s="181"/>
      <c r="D2" s="181"/>
      <c r="E2" s="181"/>
      <c r="F2" s="181"/>
      <c r="G2" s="181"/>
      <c r="H2" s="181"/>
      <c r="I2" s="181"/>
      <c r="J2" s="181"/>
    </row>
    <row r="3" spans="1:10" ht="12.75">
      <c r="A3" s="183"/>
      <c r="B3" s="184" t="s">
        <v>396</v>
      </c>
      <c r="C3" s="181"/>
      <c r="D3" s="185"/>
      <c r="E3" s="181"/>
      <c r="F3" s="181"/>
      <c r="G3" s="181"/>
      <c r="H3" s="181"/>
      <c r="I3" s="181"/>
      <c r="J3" s="181"/>
    </row>
    <row r="4" spans="1:10" ht="12.75">
      <c r="A4" s="181"/>
      <c r="B4" s="186" t="s">
        <v>397</v>
      </c>
      <c r="C4" s="187"/>
      <c r="D4" s="185"/>
      <c r="E4" s="181"/>
      <c r="F4" s="185"/>
      <c r="G4" s="181"/>
      <c r="H4" s="181"/>
      <c r="I4" s="181"/>
      <c r="J4" s="188"/>
    </row>
    <row r="5" spans="1:10" ht="63.75">
      <c r="A5" s="189" t="s">
        <v>356</v>
      </c>
      <c r="B5" s="189" t="s">
        <v>3</v>
      </c>
      <c r="C5" s="189" t="s">
        <v>4</v>
      </c>
      <c r="D5" s="189" t="s">
        <v>5</v>
      </c>
      <c r="E5" s="189" t="s">
        <v>291</v>
      </c>
      <c r="F5" s="189" t="s">
        <v>359</v>
      </c>
      <c r="G5" s="189" t="s">
        <v>392</v>
      </c>
      <c r="H5" s="189" t="s">
        <v>361</v>
      </c>
      <c r="I5" s="189" t="s">
        <v>362</v>
      </c>
      <c r="J5" s="189" t="s">
        <v>363</v>
      </c>
    </row>
    <row r="6" spans="1:10" ht="332.25" customHeight="1">
      <c r="A6" s="190" t="s">
        <v>14</v>
      </c>
      <c r="B6" s="349" t="s">
        <v>448</v>
      </c>
      <c r="C6" s="192"/>
      <c r="D6" s="190" t="s">
        <v>25</v>
      </c>
      <c r="E6" s="190">
        <v>1</v>
      </c>
      <c r="F6" s="193"/>
      <c r="G6" s="194"/>
      <c r="H6" s="195">
        <f>F6*G6+F6</f>
        <v>0</v>
      </c>
      <c r="I6" s="195">
        <f>F6*E6</f>
        <v>0</v>
      </c>
      <c r="J6" s="195">
        <f>I6*G6+I6</f>
        <v>0</v>
      </c>
    </row>
    <row r="7" spans="1:10" ht="187.5">
      <c r="A7" s="196" t="s">
        <v>15</v>
      </c>
      <c r="B7" s="353" t="s">
        <v>449</v>
      </c>
      <c r="C7" s="197"/>
      <c r="D7" s="196" t="s">
        <v>25</v>
      </c>
      <c r="E7" s="196">
        <v>1</v>
      </c>
      <c r="F7" s="198"/>
      <c r="G7" s="199"/>
      <c r="H7" s="195">
        <f>F7*G7+F7</f>
        <v>0</v>
      </c>
      <c r="I7" s="195">
        <f>F7*E7</f>
        <v>0</v>
      </c>
      <c r="J7" s="195">
        <f>I7*G7+I7</f>
        <v>0</v>
      </c>
    </row>
    <row r="8" spans="1:10" ht="157.5">
      <c r="A8" s="196" t="s">
        <v>16</v>
      </c>
      <c r="B8" s="353" t="s">
        <v>450</v>
      </c>
      <c r="C8" s="197"/>
      <c r="D8" s="196" t="s">
        <v>25</v>
      </c>
      <c r="E8" s="196">
        <v>1</v>
      </c>
      <c r="F8" s="198"/>
      <c r="G8" s="199"/>
      <c r="H8" s="195">
        <f>F8*G8+F8</f>
        <v>0</v>
      </c>
      <c r="I8" s="195">
        <f>F8*E8</f>
        <v>0</v>
      </c>
      <c r="J8" s="195">
        <f>I8*G8+I8</f>
        <v>0</v>
      </c>
    </row>
    <row r="9" spans="1:10" ht="230.25">
      <c r="A9" s="196" t="s">
        <v>17</v>
      </c>
      <c r="B9" s="353" t="s">
        <v>451</v>
      </c>
      <c r="C9" s="197"/>
      <c r="D9" s="196" t="s">
        <v>25</v>
      </c>
      <c r="E9" s="196">
        <v>1</v>
      </c>
      <c r="F9" s="198"/>
      <c r="G9" s="199"/>
      <c r="H9" s="195">
        <f>F9*G9+F9</f>
        <v>0</v>
      </c>
      <c r="I9" s="195">
        <f>F9*E9</f>
        <v>0</v>
      </c>
      <c r="J9" s="195">
        <f>I9*G9+I9</f>
        <v>0</v>
      </c>
    </row>
    <row r="10" spans="1:10" ht="12.75">
      <c r="A10" s="200"/>
      <c r="B10" s="201"/>
      <c r="C10" s="200"/>
      <c r="D10" s="200"/>
      <c r="E10" s="200"/>
      <c r="F10" s="200"/>
      <c r="G10" s="200"/>
      <c r="H10" s="202" t="s">
        <v>398</v>
      </c>
      <c r="I10" s="203">
        <f>SUM(I6:I9)</f>
        <v>0</v>
      </c>
      <c r="J10" s="203">
        <f>SUM(J6:J9)</f>
        <v>0</v>
      </c>
    </row>
    <row r="11" spans="1:10" ht="12.75">
      <c r="A11" s="204"/>
      <c r="B11" s="204"/>
      <c r="C11" s="204"/>
      <c r="D11" s="204"/>
      <c r="E11" s="204"/>
      <c r="F11" s="204"/>
      <c r="H11" s="205" t="s">
        <v>399</v>
      </c>
      <c r="I11" s="206">
        <f>J10-I10</f>
        <v>0</v>
      </c>
      <c r="J11" s="207"/>
    </row>
    <row r="12" spans="1:11" ht="33" customHeight="1">
      <c r="A12" s="314" t="s">
        <v>429</v>
      </c>
      <c r="B12" s="315"/>
      <c r="C12" s="315"/>
      <c r="D12" s="315"/>
      <c r="E12" s="315"/>
      <c r="F12" s="315"/>
      <c r="G12" s="315"/>
      <c r="H12" s="315"/>
      <c r="I12" s="237"/>
      <c r="J12" s="237"/>
      <c r="K12" s="150"/>
    </row>
    <row r="13" spans="2:11" ht="15.75">
      <c r="B13" s="238"/>
      <c r="C13" s="239"/>
      <c r="D13" s="239"/>
      <c r="E13" s="239"/>
      <c r="F13" s="239"/>
      <c r="G13" s="240"/>
      <c r="H13" s="239"/>
      <c r="I13" s="1"/>
      <c r="K13" s="150"/>
    </row>
    <row r="14" spans="1:11" ht="15.75">
      <c r="A14" s="316" t="s">
        <v>400</v>
      </c>
      <c r="B14" s="316"/>
      <c r="D14" s="185"/>
      <c r="E14" s="185"/>
      <c r="F14" s="185"/>
      <c r="G14" s="185"/>
      <c r="H14" s="185"/>
      <c r="I14" s="185"/>
      <c r="J14" s="93"/>
      <c r="K14" s="150"/>
    </row>
    <row r="15" spans="1:11" ht="15">
      <c r="A15" s="320" t="s">
        <v>433</v>
      </c>
      <c r="B15" s="107"/>
      <c r="C15" s="311"/>
      <c r="D15" s="321"/>
      <c r="E15" s="321"/>
      <c r="F15" s="311"/>
      <c r="G15" s="311"/>
      <c r="H15" s="322"/>
      <c r="I15" s="321"/>
      <c r="J15" s="311"/>
      <c r="K15" s="150"/>
    </row>
    <row r="16" spans="1:11" ht="15.7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57"/>
    </row>
    <row r="17" spans="1:10" ht="18.75">
      <c r="A17" s="41" t="s">
        <v>315</v>
      </c>
      <c r="B17" s="1"/>
      <c r="C17" s="1"/>
      <c r="D17" s="1"/>
      <c r="E17" s="1"/>
      <c r="F17" s="1"/>
      <c r="G17" s="1"/>
      <c r="H17" s="1"/>
      <c r="I17" s="181"/>
      <c r="J17" s="181"/>
    </row>
    <row r="18" spans="1:10" ht="15">
      <c r="A18" s="42" t="s">
        <v>316</v>
      </c>
      <c r="B18" s="1"/>
      <c r="C18" s="1"/>
      <c r="D18" s="1"/>
      <c r="E18" s="1"/>
      <c r="F18" s="1"/>
      <c r="G18" s="1"/>
      <c r="H18" s="1"/>
      <c r="I18" s="181"/>
      <c r="J18" s="181"/>
    </row>
    <row r="19" spans="1:10" ht="12.75">
      <c r="A19" s="181"/>
      <c r="B19" s="181"/>
      <c r="C19" s="181"/>
      <c r="D19" s="181"/>
      <c r="E19" s="181"/>
      <c r="F19" s="181"/>
      <c r="G19" s="209" t="s">
        <v>395</v>
      </c>
      <c r="H19" s="181"/>
      <c r="I19" s="181"/>
      <c r="J19" s="181"/>
    </row>
    <row r="20" spans="1:10" ht="12.75">
      <c r="A20" s="181"/>
      <c r="B20" s="181"/>
      <c r="C20" s="181"/>
      <c r="D20" s="181"/>
      <c r="E20" s="181"/>
      <c r="F20" s="181"/>
      <c r="G20" s="181"/>
      <c r="H20" s="181"/>
      <c r="I20" s="181"/>
      <c r="J20" s="18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B21" sqref="B21:J21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6.25390625" style="0" customWidth="1"/>
    <col min="4" max="4" width="5.75390625" style="0" customWidth="1"/>
    <col min="5" max="5" width="3.00390625" style="0" bestFit="1" customWidth="1"/>
    <col min="6" max="6" width="10.125" style="0" bestFit="1" customWidth="1"/>
    <col min="7" max="7" width="7.875" style="0" customWidth="1"/>
    <col min="8" max="8" width="10.375" style="0" customWidth="1"/>
    <col min="9" max="9" width="12.375" style="0" customWidth="1"/>
    <col min="10" max="10" width="11.375" style="0" customWidth="1"/>
  </cols>
  <sheetData>
    <row r="1" spans="1:10" ht="15">
      <c r="A1" s="268" t="s">
        <v>419</v>
      </c>
      <c r="B1" s="269"/>
      <c r="C1" s="269"/>
      <c r="D1" s="269"/>
      <c r="E1" s="269"/>
      <c r="F1" s="270"/>
      <c r="G1" s="271"/>
      <c r="H1" t="s">
        <v>422</v>
      </c>
      <c r="I1" s="271"/>
      <c r="J1" s="271"/>
    </row>
    <row r="2" spans="1:8" ht="15">
      <c r="A2" s="268"/>
      <c r="B2" s="269"/>
      <c r="C2" s="269"/>
      <c r="D2" s="269"/>
      <c r="E2" s="269"/>
      <c r="G2" s="272" t="s">
        <v>12</v>
      </c>
      <c r="H2" s="273" t="s">
        <v>415</v>
      </c>
    </row>
    <row r="3" spans="1:10" ht="15">
      <c r="A3" s="268"/>
      <c r="B3" s="269"/>
      <c r="C3" s="269"/>
      <c r="D3" s="269"/>
      <c r="E3" s="269"/>
      <c r="F3" s="269"/>
      <c r="I3" s="187"/>
      <c r="J3" s="274"/>
    </row>
    <row r="4" spans="1:10" ht="56.25" customHeight="1">
      <c r="A4" s="275" t="s">
        <v>356</v>
      </c>
      <c r="B4" s="275" t="s">
        <v>3</v>
      </c>
      <c r="C4" s="275" t="s">
        <v>4</v>
      </c>
      <c r="D4" s="275" t="s">
        <v>5</v>
      </c>
      <c r="E4" s="275" t="s">
        <v>291</v>
      </c>
      <c r="F4" s="275" t="s">
        <v>359</v>
      </c>
      <c r="G4" s="275" t="s">
        <v>392</v>
      </c>
      <c r="H4" s="275" t="s">
        <v>361</v>
      </c>
      <c r="I4" s="275" t="s">
        <v>362</v>
      </c>
      <c r="J4" s="275" t="s">
        <v>363</v>
      </c>
    </row>
    <row r="5" spans="1:10" ht="12.75">
      <c r="A5" s="275" t="s">
        <v>14</v>
      </c>
      <c r="B5" s="275" t="s">
        <v>15</v>
      </c>
      <c r="C5" s="275" t="s">
        <v>16</v>
      </c>
      <c r="D5" s="275" t="s">
        <v>17</v>
      </c>
      <c r="E5" s="275" t="s">
        <v>18</v>
      </c>
      <c r="F5" s="275" t="s">
        <v>19</v>
      </c>
      <c r="G5" s="275" t="s">
        <v>20</v>
      </c>
      <c r="H5" s="275" t="s">
        <v>21</v>
      </c>
      <c r="I5" s="275" t="s">
        <v>22</v>
      </c>
      <c r="J5" s="275" t="s">
        <v>23</v>
      </c>
    </row>
    <row r="6" spans="1:10" ht="171" customHeight="1">
      <c r="A6" s="276" t="s">
        <v>14</v>
      </c>
      <c r="B6" s="277" t="s">
        <v>423</v>
      </c>
      <c r="C6" s="278"/>
      <c r="D6" s="279" t="s">
        <v>25</v>
      </c>
      <c r="E6" s="279">
        <v>1</v>
      </c>
      <c r="F6" s="280"/>
      <c r="G6" s="281"/>
      <c r="H6" s="280">
        <f>(F6*G6)+F6</f>
        <v>0</v>
      </c>
      <c r="I6" s="282">
        <f>F6*E6</f>
        <v>0</v>
      </c>
      <c r="J6" s="282">
        <f>(I6*G6)+I6</f>
        <v>0</v>
      </c>
    </row>
    <row r="7" spans="6:10" ht="24.75" customHeight="1">
      <c r="F7" s="226"/>
      <c r="G7" s="283"/>
      <c r="H7" s="284" t="s">
        <v>308</v>
      </c>
      <c r="I7" s="285">
        <f>SUM(I6)</f>
        <v>0</v>
      </c>
      <c r="J7" s="286">
        <f>SUM(J6)</f>
        <v>0</v>
      </c>
    </row>
    <row r="8" spans="6:10" ht="25.5" customHeight="1">
      <c r="F8" s="287"/>
      <c r="G8" s="288" t="s">
        <v>287</v>
      </c>
      <c r="H8" s="289"/>
      <c r="I8" s="284"/>
      <c r="J8" s="290">
        <f>J7-I7</f>
        <v>0</v>
      </c>
    </row>
    <row r="12" spans="1:11" ht="15.75">
      <c r="A12" s="314" t="s">
        <v>429</v>
      </c>
      <c r="B12" s="315"/>
      <c r="C12" s="315"/>
      <c r="D12" s="315"/>
      <c r="E12" s="315"/>
      <c r="F12" s="315"/>
      <c r="G12" s="315"/>
      <c r="H12" s="315"/>
      <c r="I12" s="237"/>
      <c r="J12" s="237"/>
      <c r="K12" s="150"/>
    </row>
    <row r="13" spans="2:11" ht="15.75">
      <c r="B13" s="238"/>
      <c r="C13" s="239"/>
      <c r="D13" s="239"/>
      <c r="E13" s="239"/>
      <c r="F13" s="239"/>
      <c r="G13" s="240"/>
      <c r="H13" s="239"/>
      <c r="I13" s="1"/>
      <c r="K13" s="150"/>
    </row>
    <row r="14" spans="1:11" ht="15.75">
      <c r="A14" s="316" t="s">
        <v>400</v>
      </c>
      <c r="B14" s="316"/>
      <c r="D14" s="185"/>
      <c r="E14" s="185"/>
      <c r="F14" s="185"/>
      <c r="G14" s="185"/>
      <c r="H14" s="185"/>
      <c r="I14" s="185"/>
      <c r="J14" s="93"/>
      <c r="K14" s="150"/>
    </row>
    <row r="15" spans="1:11" ht="15">
      <c r="A15" s="320" t="s">
        <v>433</v>
      </c>
      <c r="B15" s="107"/>
      <c r="C15" s="311"/>
      <c r="D15" s="321"/>
      <c r="E15" s="321"/>
      <c r="F15" s="311"/>
      <c r="G15" s="311"/>
      <c r="H15" s="322"/>
      <c r="I15" s="321"/>
      <c r="J15" s="311"/>
      <c r="K15" s="150"/>
    </row>
    <row r="18" spans="2:9" ht="18.75">
      <c r="B18" s="41" t="s">
        <v>315</v>
      </c>
      <c r="C18" s="1"/>
      <c r="D18" s="1"/>
      <c r="E18" s="1"/>
      <c r="F18" s="1"/>
      <c r="G18" s="1"/>
      <c r="H18" s="1"/>
      <c r="I18" s="1"/>
    </row>
    <row r="19" spans="2:9" ht="15">
      <c r="B19" s="42" t="s">
        <v>316</v>
      </c>
      <c r="C19" s="1"/>
      <c r="D19" s="1"/>
      <c r="E19" s="1"/>
      <c r="F19" s="1"/>
      <c r="G19" s="1"/>
      <c r="H19" s="1"/>
      <c r="I19" s="1"/>
    </row>
    <row r="21" spans="2:10" ht="33.75" customHeight="1">
      <c r="B21" s="358" t="s">
        <v>445</v>
      </c>
      <c r="C21" s="358"/>
      <c r="D21" s="358"/>
      <c r="E21" s="358"/>
      <c r="F21" s="358"/>
      <c r="G21" s="358"/>
      <c r="H21" s="358"/>
      <c r="I21" s="358"/>
      <c r="J21" s="358"/>
    </row>
  </sheetData>
  <mergeCells count="1">
    <mergeCell ref="B21:J2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2015-06-10T07:01:27Z</cp:lastPrinted>
  <dcterms:created xsi:type="dcterms:W3CDTF">1997-02-26T13:46:56Z</dcterms:created>
  <dcterms:modified xsi:type="dcterms:W3CDTF">2015-06-10T07:03:05Z</dcterms:modified>
  <cp:category/>
  <cp:version/>
  <cp:contentType/>
  <cp:contentStatus/>
</cp:coreProperties>
</file>