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72" windowWidth="9432" windowHeight="4548" tabRatio="1000" activeTab="7"/>
  </bookViews>
  <sheets>
    <sheet name="1 papiery" sheetId="1" r:id="rId1"/>
    <sheet name="2  pieluszki jednorazowe" sheetId="2" r:id="rId2"/>
    <sheet name="3 zestaw dla noworodka" sheetId="3" r:id="rId3"/>
    <sheet name="4 środki do zmywarek" sheetId="4" r:id="rId4"/>
    <sheet name="5 worki " sheetId="5" r:id="rId5"/>
    <sheet name="6 pojemniki " sheetId="6" r:id="rId6"/>
    <sheet name="7 czystościowe" sheetId="7" r:id="rId7"/>
    <sheet name="8 kosze" sheetId="8" r:id="rId8"/>
    <sheet name="9 dozowniki metal." sheetId="9" r:id="rId9"/>
    <sheet name="10 dozowniki plastik" sheetId="10" r:id="rId10"/>
    <sheet name="11 hydronina" sheetId="11" r:id="rId11"/>
    <sheet name="12 narzędzia do artroskopii" sheetId="12" r:id="rId12"/>
    <sheet name="13 dreny do pompy artroskopowej" sheetId="13" r:id="rId13"/>
    <sheet name="14 wózek do przewożenia pościel" sheetId="14" r:id="rId14"/>
    <sheet name="15 niszczarki" sheetId="15" r:id="rId15"/>
    <sheet name="16 akcesoria do kardiomonitora" sheetId="16" r:id="rId16"/>
  </sheets>
  <definedNames/>
  <calcPr fullCalcOnLoad="1"/>
</workbook>
</file>

<file path=xl/sharedStrings.xml><?xml version="1.0" encoding="utf-8"?>
<sst xmlns="http://schemas.openxmlformats.org/spreadsheetml/2006/main" count="946" uniqueCount="381">
  <si>
    <t>W kolumnie 11 Wykonawca winien podać %udział wymiany jednego elementu w cenie narzędzia, który to element  jest parametrem ocenianym w ramach przyjętego kryterium "Koszt wymiany elementu uszkodzonego" (wymiana obejmuje koszt elementu oraz serwisu usługi wymiany)</t>
  </si>
  <si>
    <r>
      <t xml:space="preserve">Oferowany termin dostawy: do ........ dni  roboczych </t>
    </r>
    <r>
      <rPr>
        <sz val="10"/>
        <rFont val="Arial CE"/>
        <family val="0"/>
      </rPr>
      <t>od dnia złożenia zamówienia (maksymalnie do 3 dni)</t>
    </r>
  </si>
  <si>
    <r>
      <t xml:space="preserve">Oferowany termin dostawy: do ........ dni  roboczych </t>
    </r>
    <r>
      <rPr>
        <sz val="10"/>
        <rFont val="Arial CE"/>
        <family val="0"/>
      </rPr>
      <t>od dnia złożenia zamówienia (maksymalnie do 7 dni)</t>
    </r>
  </si>
  <si>
    <t xml:space="preserve">Worki małe czarne foliowe 50x60cm (pakowane w rolkach po 50 szt) </t>
  </si>
  <si>
    <t>Ściereczki kuchenne do mycia. Dzięki perforowanej włókninie dobrze absorbujące wodę. Nadające się do wycierania na sucho i na mokro. Rozmiar:ok. 35-37 x 50- 51 cm . skład: wiskoza, poliester. 4 kolory do wyboru przez zamawiającego: czerwony, żółty, niebieski, zielony; a 10 szt.</t>
  </si>
  <si>
    <t xml:space="preserve">Kosz* metalowy pedałowy- STAL NIERDZEWNA                       duży o poj. 20 l-25l                                                                                              * wkład plastikowy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pedałowy                                                                                                                                                                                                                                * wykonany ze stali nierdzewnej                                                         * kształt walca lub sześcianu                 
</t>
  </si>
  <si>
    <r>
      <t xml:space="preserve">NISZCZARKI BIUROWE                                                                                                            ZESTAWIENIE PARAMETRÓW WYMAGANYCH </t>
    </r>
    <r>
      <rPr>
        <b/>
        <sz val="10"/>
        <rFont val="Calibri"/>
        <family val="2"/>
      </rPr>
      <t>zał.3.15a -</t>
    </r>
    <r>
      <rPr>
        <i/>
        <sz val="10"/>
        <rFont val="Calibri"/>
        <family val="2"/>
      </rPr>
      <t>uzupełnić w załączniku do oferty parametry oferowane</t>
    </r>
  </si>
  <si>
    <r>
      <t xml:space="preserve">Oferowany termin dostawy: do ........ dni </t>
    </r>
    <r>
      <rPr>
        <sz val="10"/>
        <rFont val="Arial CE"/>
        <family val="0"/>
      </rPr>
      <t>od dnia zawarcia umowy (maksymalnie do 28 dni)</t>
    </r>
  </si>
  <si>
    <t>WÓZEK DO PRZEWOŻENIA BIELIZNY zestawienie parametrów wymaganych zał.3.14a</t>
  </si>
  <si>
    <r>
      <t xml:space="preserve">Oferowany termin dostawy: do ........ dni </t>
    </r>
    <r>
      <rPr>
        <sz val="12"/>
        <rFont val="Arial"/>
        <family val="2"/>
      </rPr>
      <t>od dnia zawarcia umowy (maksymalnie do 28 dni)</t>
    </r>
  </si>
  <si>
    <t xml:space="preserve">(termin dostawy oraz okres gwarancji podlegają ocenie zgodnie z rozdz.XV  cz.B SIWZ) </t>
  </si>
  <si>
    <r>
      <t>Oferowany okres gwarancj</t>
    </r>
    <r>
      <rPr>
        <sz val="12"/>
        <rFont val="Arial"/>
        <family val="2"/>
      </rPr>
      <t>i……………………………………( minimalny okres gwarancji  24 miesiące)</t>
    </r>
  </si>
  <si>
    <t>Oferowany termin dostawy: do ........ dni od dnia zawarcia umowy (maksymalnie do 21 dni)</t>
  </si>
  <si>
    <r>
      <t xml:space="preserve">Oferowany okres gwarancji </t>
    </r>
    <r>
      <rPr>
        <sz val="12"/>
        <rFont val="Times New Roman"/>
        <family val="1"/>
      </rPr>
      <t>(podlega ocenie):</t>
    </r>
    <r>
      <rPr>
        <b/>
        <sz val="12"/>
        <rFont val="Times New Roman"/>
        <family val="1"/>
      </rPr>
      <t>……………………………………</t>
    </r>
    <r>
      <rPr>
        <sz val="12"/>
        <rFont val="Times New Roman"/>
        <family val="1"/>
      </rPr>
      <t>( minimalny okres gwarancji  24 miesiące)</t>
    </r>
  </si>
  <si>
    <t>Żel do ambrazji naskórka 250 gram lub 160g przy jednoczesnym przeliczeniu ilości oferowanych opakowań w górę tj. 30 szt.</t>
  </si>
  <si>
    <t>* Zdjęcia poglądowe- zał. 3.16a</t>
  </si>
  <si>
    <t xml:space="preserve"> PAKIET NR 11-  Hydronina</t>
  </si>
  <si>
    <t xml:space="preserve">Profesjonalny środek do utrzymania czystości i pielęgnacji wszelkich wodoodpornych podłóg z wyjątkiem wykładzin dywanowych i podłóg z surowego drewna, a 5l
Skutecznie usuwa brud.
Nadaje połysk, pozostawiając cienką warstwę ochronną na mytych powierzchniach.
Składniki pielęgnujące zawarte w preparacie chronią podłogę i zapewniają jej konserwację.
Sposób użycia:
W zależności od stopnia zabrudzenia stosować rozcieńczenie:
Mycie ręczne: od 50 do 200ml na 10l wody.
Mycie maszynowe: od 50 do 100ml na 10l wody.
Umyć powierzchnię i zostawić do wyschnięcia.
Skład:
Związki powierzchniowo czynne, substancje pielęgnujące, rozpuszczalniki rozpuszczalne w wodzie, związki kompleksujące, konserwant, kompozycja zapachowa, barwnik,pH: koncentratu - ok.8,0.Gęstość: min.1,00-1,01 g/cm3 ,rozpuszczalność w wodzie: pełna, </t>
  </si>
  <si>
    <t>Wydajny preparat na bazie uretanów i polimerów akrylowych, do zabezpieczania różnych typów twardych podłóg np.: linoleum, PCV, tarketu, powierzchni betonowych i lastrico. Produkt tworzący na podłodze grubą, bardzo trwałą powłokę odporną na zarysowania i przenikanie zanieczyszczeń, dzięki czemu zabrudzenia łatwo się zmywają. Działający antypoślizgowo. Do stosowania w miejscach natężonego ruchu. Posiadający bardzo dobre właściwości wyrównujące i kryjące niedoskonałości podłoża. Powłoka nie zmieniająca koloru, pozwalając na dokonywanie napraw miejscowych. Preparat odporny na dezynfekcję. Zachowujący połysk przez długi czas. Tylko do uzytku profesjonalnego.Ph koncentratu: 8,6-9,6g/cm³ wydajność 20-40ml/m²,gęstość względna w 20°C: min. 1,045-1,055 g/cm3 ,czas schnięcia :30 minut,poj. a 5l  lepkość kinematyczna w 22°C:1,2mm²/s</t>
  </si>
  <si>
    <t>Uniwersalny , profesjonalny preparat do codziennego stosowania na wszystkich powierzchniach wodoodpornych takich jak: powierzchnie lakierowane, tworzywa sztuczne, płytki ceramiczne, marmur, szkło, drzwi i okna, meble itp.Nie pozostawia smug i zacieków,mytym powierzchniom nadaje delikatny połysk i przyjemny zapach.T
Współczynnik pH: pH ok.8,Gęstość: 1,0 ÷ 1,01g/cm3, lepkość kinematyczna w 22°C:0,9mm²/s
Rozpuszczalność w wodzie: pełna
Sposób użycia:
W zależności od stopnia zabrudzenia stosować rozcieńczenie: od 25 do 200 ml na 10 l wody. Umyć powierzchnię i zebrać rozpuszczony brud.Skład:
Związki powierzchniowo czynne, rozpuszczalniki rozpuszczalne w wodzie, związki kompleksujące, konserwant, kompozycja zapachowa, barwnik., pojemność 5l, Produkt wyłącznie do zastosowania profesjonalnego.</t>
  </si>
  <si>
    <t>Profesjonalny Preparat do mycia szyb, luster oraz innych powierzchni szklanych takich jak: witryny sklepowe, lady chłodnicze itp. Dzięki zawartości alkoholu skutecznie myje i szybko wysycha. Pozostawia przyjemny zapach. Dzięki zawartości polimerów akrylowych mytym powierzchniom nadaje wysoki połysk, zapobiega powstawaniu smug i zacieków, oraz ułatwia ponowne czyszczenie. Powłoka ochronna zabezpiecza umytą powierzchnię przed osadzaniem się brudu. Posiada właściwości antyelektrostatyczne.Współczynnik pH: pH 8,5, Gęstość względna(20°C):0,99-1,00g/cm3. kolor : niebieski, zapach: morski
Skład: alkohol etylowy, alkohol izopropylowy, anionowe związki powierzchniowo czynne, kompozycja zapachowa, barwnik, pojemność-5</t>
  </si>
  <si>
    <t>47.</t>
  </si>
  <si>
    <t>48.</t>
  </si>
  <si>
    <t>Szczotka drewniana  ryżowa na kiju ,dł. szczotki w przedziale: 20-30cm z gwintem</t>
  </si>
  <si>
    <t>kubek 1 x o poj.200ml,plastikowy, jednorazowy  do zimnych napojów a 100</t>
  </si>
  <si>
    <t xml:space="preserve">PAKIET NR 4 -   ŚRODKI DO ZMYWAREK GASTRONOMICZNYCH    </t>
  </si>
  <si>
    <t>CPV 39831210-1Detergenty do zmywarek</t>
  </si>
  <si>
    <t>Załącznik 3.2 do SIWZ</t>
  </si>
  <si>
    <t>Załącznik 3.3 do SIWZ</t>
  </si>
  <si>
    <t>Załącznik 3.4 do SIWZ</t>
  </si>
  <si>
    <t>Załącznik 3.5 do SIWZ</t>
  </si>
  <si>
    <t>Załącznik 3.6 do SIWZ</t>
  </si>
  <si>
    <t>Załącznik 3.7 do SIWZ</t>
  </si>
  <si>
    <t>Załącznik 3.8 do SIWZ</t>
  </si>
  <si>
    <t>Załącznik 3.9 do SIWZ</t>
  </si>
  <si>
    <t>Załącznik 3.10 do SIWZ</t>
  </si>
  <si>
    <t>Ścierka ostra 15cm x 10cm (+/- 2cm)</t>
  </si>
  <si>
    <t>Ścierka podłogowa biała 60cm x 80 cm (+/- 2cm)</t>
  </si>
  <si>
    <t>Mydło dla dzieci z lanoliną min.100gr</t>
  </si>
  <si>
    <t xml:space="preserve">Emulsja do rąk na bazie wosku pszczelego o poj. 500ml                                                                   </t>
  </si>
  <si>
    <t>Ręczniki jednorazowe przemysłowe duże, min. 1- warstwowe, długość roli minimum 130m, gofrowany, gramatura 35 g/m2</t>
  </si>
  <si>
    <t>Gąbka do szorowania wanny ostra druciana 14cm x 7cm (+/- 2cm)</t>
  </si>
  <si>
    <t xml:space="preserve">Podajnik na ręczniki w rolce </t>
  </si>
  <si>
    <t>Podajnik na papier toaletowy, wykonany ze stali nierdzewnej, w kształcie walca, średnica rolki papieru 190 mm, z pokrywą, z zamkiem oraz otworem wskazującym ilość papieru w dozowniku</t>
  </si>
  <si>
    <t>Podajnik na ręczniki papierowe typu ZZ, skrzynkowy, wykonany ze stali nierdzewnej, w kształcie prostopadłościanu, wyposażony w uchylną ściankę z zamkiem i otworem wskazującym ilość ręczników w dozowniku</t>
  </si>
  <si>
    <t>Dozownik na mydło w płynie/środek dezynfekcyjny, wykonany ze stali nierdzewnej, w kształcie prostopadłościanu, nasuwany na przytwierdzony do ściany wieszak z blokadą zamykaną wieczkiem na korpusie pojemnika, uruchamiany łokciowo mechanizmem dźwigniowym, o pojemności 1l</t>
  </si>
  <si>
    <t>J.m.</t>
  </si>
  <si>
    <t>45.</t>
  </si>
  <si>
    <t>Lp.</t>
  </si>
  <si>
    <t>Nazwa asortymentu</t>
  </si>
  <si>
    <t>Jedn. miary</t>
  </si>
  <si>
    <t>Cena netto</t>
  </si>
  <si>
    <t>Cena brutto</t>
  </si>
  <si>
    <t>Wartość netto</t>
  </si>
  <si>
    <t>Stawka VAT %</t>
  </si>
  <si>
    <t>Wartość brutto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</si>
  <si>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</si>
  <si>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</si>
  <si>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</si>
  <si>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</si>
  <si>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</si>
  <si>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</si>
  <si>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</si>
  <si>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</si>
  <si>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</si>
  <si>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Szt.</t>
  </si>
  <si>
    <t>3.</t>
  </si>
  <si>
    <t>Denaturat  pojemność, 0,5 l</t>
  </si>
  <si>
    <t>Proszek ostry a 0,5kg, nie rysujący powierzchni przy prawidlowym używaniu</t>
  </si>
  <si>
    <t>Pasta BHP ze środkiem ścieralnym a 0,5kg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</si>
  <si>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</si>
  <si>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</si>
  <si>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</si>
  <si>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</si>
  <si>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</si>
  <si>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</si>
  <si>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</si>
  <si>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</si>
  <si>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</si>
  <si>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</si>
  <si>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</si>
  <si>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</si>
  <si>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</si>
  <si>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Ręczniki kuchenne białe, dwuwarstwowe , 50 listków, bezpyłowe</t>
  </si>
  <si>
    <t>24.</t>
  </si>
  <si>
    <t>25.</t>
  </si>
  <si>
    <t>26.</t>
  </si>
  <si>
    <t>Szczotka do WC okrągła z podstawką</t>
  </si>
  <si>
    <t>27.</t>
  </si>
  <si>
    <t>28.</t>
  </si>
  <si>
    <t>29.</t>
  </si>
  <si>
    <t>30.</t>
  </si>
  <si>
    <t>Ręcznik ZZ bezpyłowy o gr.0,75mm a 5000szt.(karton)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</si>
  <si>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</si>
  <si>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</si>
  <si>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</si>
  <si>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</si>
  <si>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</si>
  <si>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</si>
  <si>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</si>
  <si>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</si>
  <si>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</si>
  <si>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</si>
  <si>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</si>
  <si>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</si>
  <si>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</si>
  <si>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woreczki foliowe ze struną format A4 a 100 szt.</t>
  </si>
  <si>
    <t>op.</t>
  </si>
  <si>
    <t>Razem</t>
  </si>
  <si>
    <t>RAZEM</t>
  </si>
  <si>
    <t>Ilość</t>
  </si>
  <si>
    <t>Pojemniki na zużyte igły i strzykawki 1l</t>
  </si>
  <si>
    <t>szt.</t>
  </si>
  <si>
    <t>Pojemniki na zużyte igły i strzykawki 2l</t>
  </si>
  <si>
    <t>Pojemniki na zużyte igły i strzykawki 10l</t>
  </si>
  <si>
    <t>Pojemniki na zużyte igły i strzykawki 5l</t>
  </si>
  <si>
    <t>Pojemniki na zużyte igły i strzykawki 20l</t>
  </si>
  <si>
    <t>Pojemnik ogółem 0,70l (płaski)</t>
  </si>
  <si>
    <t>L.p.</t>
  </si>
  <si>
    <t>Jedn. Miary</t>
  </si>
  <si>
    <t xml:space="preserve">Ilość </t>
  </si>
  <si>
    <t>Vat %</t>
  </si>
  <si>
    <t>CPV</t>
  </si>
  <si>
    <t>Worki duże czarne foliowe 70x110cm (pakowane w rolkach po 10 szt)</t>
  </si>
  <si>
    <t>Worki średnie czarne foliowe 60x80cm (pakowane w rolkach po 50szt)</t>
  </si>
  <si>
    <t>Worki małe niebieskie foliowe 50x60cm (pakowane w rolkach po 50 szt)</t>
  </si>
  <si>
    <t>Worki duże niebieskie foliowe 70x110cm (pakowane w rolkach po 10szt)</t>
  </si>
  <si>
    <t>Worki średnie niebieskie foliowe 60x80cm (pakowane w rolkach po 50szt)</t>
  </si>
  <si>
    <t>Worki małe czerwone foliowe 50x 60cm (pakowane po 50szt)</t>
  </si>
  <si>
    <t>Worki duże czerwone foliowe 70x 110cm (pakowane w rolkach po 10szt)</t>
  </si>
  <si>
    <t>Worki średnie czerwone foliowe 60x80cm (pakowane w rolkach po 50szt.)</t>
  </si>
  <si>
    <t>Worki małe żółte foliowe 50x60cm (pakowane w rolkach po 50szt.)</t>
  </si>
  <si>
    <t>Worki duże żółte foliowe 70x110cm (pakowane w rolkach po 10szt.)</t>
  </si>
  <si>
    <t>Worki średnie żółte foliowe 60x80cm ( pakowane w rolkach po 50szt.)</t>
  </si>
  <si>
    <t>Op.</t>
  </si>
  <si>
    <t>Reklamówka szer.50x30cm a 100szt.</t>
  </si>
  <si>
    <t>kod katalogowy, producent, nazwa</t>
  </si>
  <si>
    <t>Stawka Vat %</t>
  </si>
  <si>
    <t>jm</t>
  </si>
  <si>
    <t>39831700-3</t>
  </si>
  <si>
    <t>39514400-2</t>
  </si>
  <si>
    <t>Jednostki miary</t>
  </si>
  <si>
    <t>Reklamówki szer.42cm dł.77cm a 100 szt.</t>
  </si>
  <si>
    <t>CPV- 44174000-0</t>
  </si>
  <si>
    <r>
      <t>Worki o pojemności 35 l:</t>
    </r>
    <r>
      <rPr>
        <b/>
        <sz val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CE"/>
        <family val="0"/>
      </rPr>
      <t>- kolor czerwony, niebieski, żółty, czarny - nieprzeźroczystye, miękka folia polietylenowa LDPE,  grubość folii min 40 mikronów, nie wydzielające intensywnego  zapachu</t>
    </r>
  </si>
  <si>
    <r>
      <t>Worki o pojemności 60 l- 120l</t>
    </r>
    <r>
      <rPr>
        <b/>
        <sz val="8"/>
        <rFont val="Arial CE"/>
        <family val="0"/>
      </rPr>
      <t xml:space="preserve">
-</t>
    </r>
    <r>
      <rPr>
        <sz val="8"/>
        <rFont val="Arial CE"/>
        <family val="0"/>
      </rPr>
      <t xml:space="preserve"> kolor czerwony, niebieski żółty, czarny- nieprzeźroczyste, miękka folia polietylenowa LDPE, grubość folii min 60 mikronów, nie wydzielające intensywnego  zapachu</t>
    </r>
  </si>
  <si>
    <t>zamawiający dopuszcza podanie ceny za opakowanie 10l. Wówczas w formularzu ofertowym Oferent uzupełnia kolumnę "jednostka miary"</t>
  </si>
  <si>
    <t>wpisując jednostkę miary do odpowiedniej ceny jednostkowej- opakowanie 10l. Następnie ilość oferowana musi być adekwatna do ceny jednostkowej</t>
  </si>
  <si>
    <t>* jednostka miary " szt." oznacza opakowanie 5l</t>
  </si>
  <si>
    <r>
      <t xml:space="preserve">Środek do mycia naczyń </t>
    </r>
    <r>
      <rPr>
        <sz val="10"/>
        <rFont val="Arial CE"/>
        <family val="0"/>
      </rPr>
      <t xml:space="preserve"> w profesjonalnych zmywarkach gastronomicznych. Przeznaczony do mycia/ dezynfekcji wszelkiego rodzaju zastawy stołowej, sztućców i naczyń kuchennych-5l ,odpowiedni do posiadanych przez zamawiającego zmywarek RM Gastro</t>
    </r>
  </si>
  <si>
    <r>
      <t>Odkamieniacz</t>
    </r>
    <r>
      <rPr>
        <sz val="10"/>
        <rFont val="Arial"/>
        <family val="2"/>
      </rPr>
      <t xml:space="preserve">                                                                     Środek przeznaczony do usuwania kamienia w zmywarkach gastronomicznych. Pojemność opakowania 5 l.
</t>
    </r>
    <r>
      <rPr>
        <b/>
        <sz val="10"/>
        <rFont val="Arial"/>
        <family val="2"/>
      </rPr>
      <t>Dozowanie:</t>
    </r>
    <r>
      <rPr>
        <sz val="10"/>
        <rFont val="Arial"/>
        <family val="2"/>
      </rPr>
      <t xml:space="preserve">
W zależności od grubości osadu mineralnego zaleca się stosować około 15-30 ml środka na litr, odpowiedni do posiadanych przez zamawiającego zmywarek RM Gastro </t>
    </r>
  </si>
  <si>
    <r>
      <t xml:space="preserve">Preparat nabłyszczający do płukania naczyń </t>
    </r>
    <r>
      <rPr>
        <sz val="10"/>
        <rFont val="Arial CE"/>
        <family val="0"/>
      </rPr>
      <t>nie pozostawiający zacieków ani smug. poj. 5l, odpowiedni do posiadanych przez zamawiającego zmywarek RM Gastro</t>
    </r>
  </si>
  <si>
    <t>Kij do zamiatacza drewniany z gwintem 150 cm</t>
  </si>
  <si>
    <t>nóż- plastik , jednorazowy a 100</t>
  </si>
  <si>
    <t>łyżka- plastik, jednorazowy a 100</t>
  </si>
  <si>
    <t>widelec- plastik, jednorazowy a 100</t>
  </si>
  <si>
    <t>kubek do gorących napojów- 180ml-200ml, plastik, jednorazowy a 100</t>
  </si>
  <si>
    <t>flaczarka 500 ml- plastik, jednorazowa a 100</t>
  </si>
  <si>
    <t>talerz- 22 cm- plastik, jednorazowy a 100</t>
  </si>
  <si>
    <t xml:space="preserve">Golarki jednorazowe z dwoma ostrzami pokryte powłoką z platyny i chromu </t>
  </si>
  <si>
    <t>Podajnik na ręczniki papierowe składane typu ZZ</t>
  </si>
  <si>
    <t>39831250-3</t>
  </si>
  <si>
    <t>39831300-9</t>
  </si>
  <si>
    <t>39224330-0</t>
  </si>
  <si>
    <t>39813000-4</t>
  </si>
  <si>
    <t>39831600-2</t>
  </si>
  <si>
    <t>39525600-4</t>
  </si>
  <si>
    <t>39542000-3</t>
  </si>
  <si>
    <t>33711900-6</t>
  </si>
  <si>
    <t>39224000-8</t>
  </si>
  <si>
    <t>33721000-0</t>
  </si>
  <si>
    <t>39812000-7</t>
  </si>
  <si>
    <t>33741300-9</t>
  </si>
  <si>
    <t>33761000-2</t>
  </si>
  <si>
    <t>33763000-6</t>
  </si>
  <si>
    <t>39800000-0</t>
  </si>
  <si>
    <t>39224300-1</t>
  </si>
  <si>
    <t>39224310-4</t>
  </si>
  <si>
    <t>39224320-7</t>
  </si>
  <si>
    <t>39222120-1</t>
  </si>
  <si>
    <t>39830000-9</t>
  </si>
  <si>
    <t>19640000-4</t>
  </si>
  <si>
    <t>ilość</t>
  </si>
  <si>
    <t>Papier USG,K-61,  110 x 20</t>
  </si>
  <si>
    <t>PAPIER EKG do aparatu Aspel A-4  112x 25</t>
  </si>
  <si>
    <t>rolka</t>
  </si>
  <si>
    <t xml:space="preserve">szt. </t>
  </si>
  <si>
    <t>Papier do defibrylatora Lifepake 12</t>
  </si>
  <si>
    <t>Żel do ekg 250 ml</t>
  </si>
  <si>
    <t>Żel do usg poj. 500ml ( niebieski)</t>
  </si>
  <si>
    <t>Żel do EEG, poj. 250ml</t>
  </si>
  <si>
    <t>l.p.</t>
  </si>
  <si>
    <t>PIELUSZKI JEDNORAZOWE  OD 3-6 kg. /  a 38 szt.</t>
  </si>
  <si>
    <t>PIELUSZKI JEDNORAZOWE OD 5 – 9 kg /  a 32 szt.</t>
  </si>
  <si>
    <t>PIELUSZKI JEDNORAZOWE OD 12 – 25 kg / a 10 szt.</t>
  </si>
  <si>
    <t xml:space="preserve">                                                                                                 </t>
  </si>
  <si>
    <t>Pieluszki zapewniające stały dostęp powietrza, gwarantujące wysokie tempo wchłaniania, przy bardzo wysokim poczuciu suchości.</t>
  </si>
  <si>
    <t xml:space="preserve">CPV-  </t>
  </si>
  <si>
    <t>33141000-0</t>
  </si>
  <si>
    <t xml:space="preserve">Jm </t>
  </si>
  <si>
    <t>Papier toaletowy średnica 19 cm, 2- warstwowy</t>
  </si>
  <si>
    <t>33771200-7</t>
  </si>
  <si>
    <t>Pieluszki dla niemowląt</t>
  </si>
  <si>
    <t>PIELUSZKI JEDNORAZOWE OD 8– 18 kg /  a 12 szt.</t>
  </si>
  <si>
    <t>33751000-9</t>
  </si>
  <si>
    <t>Chusteczki jednorazowe</t>
  </si>
  <si>
    <t>Jednorazowe, niechemiczne artykuły medyczne i hematologiczne</t>
  </si>
  <si>
    <t>Folia</t>
  </si>
  <si>
    <t>Środki czyszczące</t>
  </si>
  <si>
    <t>Automatyczne dozowniki mydła</t>
  </si>
  <si>
    <t>Automatyczne zasobniki na ręczniki papierowe</t>
  </si>
  <si>
    <t>Pojemniki i kosze na odpady i śmieci</t>
  </si>
  <si>
    <t>CPV: 34928480-6</t>
  </si>
  <si>
    <t>24322320-6</t>
  </si>
  <si>
    <t>Pochodne alkoholi</t>
  </si>
  <si>
    <t>Roztwory myjące</t>
  </si>
  <si>
    <t>Środki do czyszczenia podłóg</t>
  </si>
  <si>
    <t>Wiadra</t>
  </si>
  <si>
    <t>Pasty i proszki czyszczące</t>
  </si>
  <si>
    <t>Środki do czyszczenia toalet</t>
  </si>
  <si>
    <t>Ścierki do naczyń</t>
  </si>
  <si>
    <t>Szmaty</t>
  </si>
  <si>
    <t>Środki czyszczące i polerujące</t>
  </si>
  <si>
    <t>Mydło</t>
  </si>
  <si>
    <t>Miotły i szczotki i inne artykuły różnego rodzaju</t>
  </si>
  <si>
    <t>Golarki</t>
  </si>
  <si>
    <t>Pasty i kremy</t>
  </si>
  <si>
    <t>Środek odkażający do rąk</t>
  </si>
  <si>
    <t>Papier toaletowy</t>
  </si>
  <si>
    <t>Ręczniki papierowe do rąk</t>
  </si>
  <si>
    <t>Miotły i szczotki i inne artykuły do sprzątania w gospodarstwie domowym</t>
  </si>
  <si>
    <t>Szczotki toaletowe</t>
  </si>
  <si>
    <t>Gąbki</t>
  </si>
  <si>
    <t>39831240-0</t>
  </si>
  <si>
    <t>Preparaty czyszczące</t>
  </si>
  <si>
    <t>Kubki jednorazowe</t>
  </si>
  <si>
    <t>39222110-8</t>
  </si>
  <si>
    <t>Sztućce i talerze jednorazowe</t>
  </si>
  <si>
    <t>Torebki i torby z odpadów i resztek polietylenu</t>
  </si>
  <si>
    <t>CPV- 44619000-2</t>
  </si>
  <si>
    <t>Inne pojemniki</t>
  </si>
  <si>
    <t xml:space="preserve"> Kij do stelaża z poz.36  o długości min. 140 cm, kompatybilny z posiadanymi przez zamawiającego stelażami SK40 (kombi)  firmy Intermop,  </t>
  </si>
  <si>
    <t>Nakładka o wymiarach: ok.14 x40cm, temperatura prania 95°C, posiadająca: 2 kieszonki bawełniane proste oraz min. jedną tasiemkę o wym. ok. 19 x 6cm umożliwiającą bezdotykowe używanie pasująca do posiadanych przez zamawiającego stelaży sprzątających SK40  firmy Intermop (zestaw kombi)</t>
  </si>
  <si>
    <t>Papier do aparatu Ascard Aspel mr. Gold ( R-210) , rozmiar 210 x 20</t>
  </si>
  <si>
    <t xml:space="preserve"> Papier do defibrylatora Zoll m-dwufazowy </t>
  </si>
  <si>
    <t xml:space="preserve">Oferowany asortyment  musi być kompatybilny z urządzeniami posiadanymi przez Zamawiającego, określonymi w pozycjach powyżej. </t>
  </si>
  <si>
    <r>
      <t>Jałowy zestaw dla noworodka</t>
    </r>
    <r>
      <rPr>
        <sz val="10"/>
        <rFont val="Arial CE"/>
        <family val="0"/>
      </rPr>
      <t>. W skład zestawu wchodzą:                                                                        1. serwetka wykonana z włókniny kompresowej 25x20 cm 6szt.
2. podkład chłonny wypełniony pulpą celulozową 60x60 cm 1szt.
3. Czapeczka dla noworodka 10x12cm 1szt.
4. kocyk flanelowy 160x75cm 1szt.
Opakowanie torebka papierowo-foliowa, etykieta z dwoma samoprzylepnymi  naklejkami identyfikującymi wyrób
Dopuszcza się odchylenie rozmiarów +/- 5%</t>
    </r>
  </si>
  <si>
    <t>PIELUSZKI JEDNORAZOWE DLA NOWORODKÓW                         Z OTWOREM NA PĘPEK ( a 42 szt.) 2-5 kg</t>
  </si>
  <si>
    <t xml:space="preserve"> PAKIET NR 3 - JAŁOWE ZESTAWY DLA NOWORODKÓW</t>
  </si>
  <si>
    <t>PAKIET NR  5 - WORKI NA ODPADY</t>
  </si>
  <si>
    <t xml:space="preserve"> PAKIET NR  6 – POJEMNIKI NA ZUŻYTE IGŁY I STRZYKAWKI  </t>
  </si>
  <si>
    <r>
      <t>ilość</t>
    </r>
    <r>
      <rPr>
        <b/>
        <sz val="6"/>
        <rFont val="Arial"/>
        <family val="0"/>
      </rPr>
      <t>*</t>
    </r>
  </si>
  <si>
    <t>* Zamawiający dopuszcza zaoferowanie mniejszych opakowań od określonych w tabeli kol.2, z odpowiednim przeliczeniem podanych ilości opakowań z zaokrągleniem w górę. W kolumnie nr 2( Nazwa asortymentu), należy wówczas podać zaoferowaną ilość sztuk w opakowaniu.</t>
  </si>
  <si>
    <r>
      <t xml:space="preserve">Wszystkie pojemniki- </t>
    </r>
    <r>
      <rPr>
        <b/>
        <sz val="10"/>
        <rFont val="Arial CE"/>
        <family val="0"/>
      </rPr>
      <t>koloru czerwonego</t>
    </r>
    <r>
      <rPr>
        <sz val="10"/>
        <rFont val="Arial CE"/>
        <family val="0"/>
      </rPr>
      <t>, nieprzemakalne, odporne na przekłucia, posiadające specjalne wycięcia w pokrywie umożliwiającej bezpieczne oddzielenie igły od strzykawki.</t>
    </r>
  </si>
  <si>
    <t xml:space="preserve"> Na pojemniku widniejąca etykieta ostrzegawcza  wraz z innymi informacjami zgodnie z wymaganiami PZH lub innej równoważnej instytucji</t>
  </si>
  <si>
    <r>
      <t>J.m</t>
    </r>
    <r>
      <rPr>
        <sz val="8"/>
        <rFont val="Arial"/>
        <family val="0"/>
      </rPr>
      <t>*</t>
    </r>
  </si>
  <si>
    <t>Papier KTG -do aparatu Corometrics  152x90x160 lub  152x90x150</t>
  </si>
  <si>
    <t xml:space="preserve">PAKIET NR 7-   ŚRODKI CZYSTOŚCIOWE,SPRZĘT GOSPODARCZY, NACZYNIA JEDNORAZOWE </t>
  </si>
  <si>
    <t>PAKIET NR  8 - KOSZE</t>
  </si>
  <si>
    <t xml:space="preserve"> PAKIET NR  9- Dozowniki ze stali nierdzewnej</t>
  </si>
  <si>
    <t xml:space="preserve"> PAKIET NR 10-  Dozowniki plastikowe</t>
  </si>
  <si>
    <t>Wiadro do mopa prostokątnego 10 l</t>
  </si>
  <si>
    <t>Nakładka na mop płaski, o wymiarach ok.13,5 x40cm bawełniana supełkowa  posiadająca: 2 uchwyty trapezowe PVC (trapez-wymiary (+/-0,5cm) :9cmx5cmx9cm) , nie wymaga wstępnego prania , zastosowanie: do mycia na mokro i wilgotno, podwójnie przeszywane pętle, nadaje się do wszystkich rodzajów posadzek ,temperatura prania 95°C, nie wymaga prania wstępnego,pasująca do posiadanych przez zamawiajacego stelaży producent Intermop</t>
  </si>
  <si>
    <t>46.</t>
  </si>
  <si>
    <t>wartość podatku vat</t>
  </si>
  <si>
    <t>CPV: 33140000-3</t>
  </si>
  <si>
    <t>materiały medyczne</t>
  </si>
  <si>
    <t>CHUSTECZKI NAWILŻAJĄCE-przeznaczone do pielęgnacji całego ciała niemowląt i dzieci,nie zawierające alkoholu,posiadające-Świadectwo PZH lub równoważnej instytucji, w opakowaniu 64 szt.</t>
  </si>
  <si>
    <t>wartośc podatku vat</t>
  </si>
  <si>
    <t>wartość podatku wat</t>
  </si>
  <si>
    <t>39514200-0</t>
  </si>
  <si>
    <t>Ścierki</t>
  </si>
  <si>
    <t xml:space="preserve">Ściereczki z mikrofibry nie zostawiające na czyszczonych powierzchniach smug, w dwóch różnych kolorach do wyboru przez zamawiającego
- nadające się do czyszczenia na sucho i na mokro
- dobrze wchłaniające wodę i brud,  łatwe do wypłukania
- temperatura prania min.60ºC                                                                                                                                                              - wymiary ok. 35x35cm                                                   
</t>
  </si>
  <si>
    <t>Papier do aparatu AsCard 50mm x 15m</t>
  </si>
  <si>
    <t>PAKIET  NR 1 -  PAPIERY MED.  EKG, USG, KTG, EEG, ŻELE</t>
  </si>
  <si>
    <t>Zamiatacze drewniane o długości 30cm</t>
  </si>
  <si>
    <t>37.</t>
  </si>
  <si>
    <t xml:space="preserve">Podajnik na papier toaletowy duży w rolce </t>
  </si>
  <si>
    <t>49.</t>
  </si>
  <si>
    <t xml:space="preserve">39831600-2 </t>
  </si>
  <si>
    <t xml:space="preserve">39811300-3 </t>
  </si>
  <si>
    <t>Odświeżacze</t>
  </si>
  <si>
    <t>Mydło w płynie, antybakteryjne z substancją nawilżającą a 1l</t>
  </si>
  <si>
    <t xml:space="preserve">Superzdzieracz do gruntownego usuwania z podłóg warstw preparatów i emulsji
samopołyskowych, oraz różnego rodzaju zabrudzeń- do użytku profesjonalnego, do mycia ręcznego jak i maszynowego. Nadający się do zmywalnych powierzchni podłogowych takich jak: tworzywa sztuczne, pcw, beton twardy, klinkier, kamień naturalny i sztuczny, guma, ksylolit. Pojemność 5l, wartość pH w 20st.: 11,08, gęstość 20st.:1,045- 1,055g/cm³, lepkość: 1,2mm²/s.  Po nałożeniu roztworu- okres oczekiwania, przed maszynowym szorowaniem max. 15minut. 
Składniki: związki powierzchniowo czynne, rozpuszczalniki rozpuszczalne w wodzie, wodorotlenek sodu, metakrzemian sodu,związki kompleksujące.
</t>
  </si>
  <si>
    <r>
      <t xml:space="preserve">Profesjonalny preparat przeznaczony do utrzymywania w czystości wszystkich powierzchni i przedmiotów sanitarnych odpornych na działanie kwasów. Zalecany do mycia umywalek, muszli klozetowych, pisuarów, kabin prysznicowych i armatury łazienkowej. Zapewniający doskonałą czystość, pozostawiając przyjemny zapach. Nie niszczy czyszczonych powierzchni. Działa bakteriobójczo. Usuwa kamień i rdzę. </t>
    </r>
    <r>
      <rPr>
        <sz val="7"/>
        <rFont val="Arial"/>
        <family val="2"/>
      </rPr>
      <t>pH 0,5-1, gestość w temp. 20st.C: 1,07-1,08 g/m³</t>
    </r>
    <r>
      <rPr>
        <sz val="7"/>
        <rFont val="Arial"/>
        <family val="2"/>
      </rPr>
      <t xml:space="preserve">                                                                                                  Sposob użycia:w zależności od zabrudzenia dozowanie: od 25 do 200 ml na 10 l wody, poj. 5L 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 xml:space="preserve">
</t>
    </r>
  </si>
  <si>
    <r>
      <t xml:space="preserve">Stelaż łamany dwusystemowy - do pracy bezdotykowej, wymiary ok. 10,5cm x 40cm , kompatybilny z posiadanymi przez zamawiającego: nakładkami i kijami do mopa kombi  firmy Intermop </t>
    </r>
    <r>
      <rPr>
        <sz val="7"/>
        <rFont val="Arial"/>
        <family val="2"/>
      </rPr>
      <t xml:space="preserve">TYPU SK40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</si>
  <si>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t>Papier do RTG Philips LIBRA-PR, rozmiar 210 mm x 25 m, do drukarki VIDEO GRAPHIC SPRINTER UP 980CE</t>
  </si>
  <si>
    <t>Papier  termoczuły z połyskiem o wysokiej rozdzielczości, typ V ( High Glossy) do USG FLEX FOCUS 200 Beka Medical (rozmiar 110 mm/ 18m), Ddo drukarki VIDEO SONY TYP UP-D897 NR 180775</t>
  </si>
  <si>
    <t>Pojemnik ogółem 0,50l (okrągły)</t>
  </si>
  <si>
    <t>bela</t>
  </si>
  <si>
    <t>Środki czyszczące 39830000-9</t>
  </si>
  <si>
    <t>Załącznik 3.11do SIWZ</t>
  </si>
  <si>
    <t xml:space="preserve">Mleczko do czyszczenia 0,5 l, przeznaczone do mycia i czyszczenia urządzeń kuchennych, sanitarnych, powierzchi niklowanych, glazurowanych, emaliowanych i ceramicznych, nie rysujący powierzchni, </t>
  </si>
  <si>
    <t xml:space="preserve">Koncentrat mycia naczyń o wydajności 1 łyżka na 5 l wody, usuwający wszelkie tłuszcze i zabrudzenia, chroniący ręce, nie powodujący uczuleń, ulegający biodegradacji, posiadający atest PZH lub innej równoważnej instytucji,  poj. 1l, </t>
  </si>
  <si>
    <t xml:space="preserve">Preparat myjąco – konserwujący do podłóg wodoodpornych, zabezpieczonych i niezabezpieczonych warstwami polimerowymi. Pozostawiający na powierzchni mikrofilm, nie tworząc stałej warstwy ochronnej. Spełniający normy bezpieczeństwa antypoślizgowego. Do mycia ręcznego i maszynowego. Produkt do użytku profesjonalnego.poj.10l. 
Sposób użycia: roztwór 0,15 – 0,5 %,wartość pH w 20°C: 7,2, gęstość w 20°C:1,005 g/cm 
</t>
  </si>
  <si>
    <t xml:space="preserve">Płyn kamień-rdza, usuwający kamień, rdzę i innego rodzaju zanieczyszczenia ( osady z mydła, zacieki odne, ptłuste plamy itp.), preparat bedący roztworem środka powierzchniowo-czynnego  &lt;5%. Przeznaczony do powierzchni z chromu, stali nierdzewnej ( zlewozmywaki kuchenne), glazury, umywalki, wanny, szkła, plastiki ( kabiny prysznicowe) armatury łazienkowej i inne. Czyszczonym powierzchniom przywracający połysk, łatwy do spłukiwania, poj. 1l, </t>
  </si>
  <si>
    <t xml:space="preserve"> Zagęszczony płyn czyszcząco dezynfekujący, o pojemności  min. 0,75l. Posiadający właściwości dezynfekujące i wybielające (zawierający podchloryn sodu). Zapobiegający powstawaniu osadów i zanieczyszczeń, usuwający nieprzyjemne zapachy oraz zwalczający wszelkie szkodliwe dla zdrowia drobnoustroje. Do stosowania w miejscach, gdzie gromadzą się niewidoczne dla oka mikroorganizmy. Może być używany bez rozcieńczenia - w kuchni, łazience, w toalecie oraz w okolicach otworów kanalizacyjnych, śmietników, jak i w rozcieńczeniu - do podłóg i płytek ceramicznych. Może być używany również do czyszczenia i dezynfekcji kabin i zasłon prysznicowych.Posiadający badania biobójczne </t>
  </si>
  <si>
    <t>Płyn do dezynfekcji WC w postaci żelu , o pojemniści 0,5l. Usuwający kamień, rdzę oraz zacieki wodne. Posiadający poręczny kształt butelki z wyprofilowanym dozownikiem, ułatwiającym aplikację w trudno dostępnych miejscach</t>
  </si>
  <si>
    <t>Płyn do mycia szyb okiennych, luster oraz innych powierzchi szklanych. Usuwający brud, nie pozostawiając smug, rozpylaczem, pojemność 0,5 l w składzie &lt;5% anionowych  środków powierzchniowo czynnych</t>
  </si>
  <si>
    <t>Profesjonalny preparat do pielęgnacji i konserwacji powierzchni metalowych ze stali szlachetnej(aluminium, chromu), zapobiegający powstawaniu widocznych odcisków palców oraz plam z wody i tłuszczów, w postaci koncentratu o wydajności ok.1/1000m² a 1l  Składniki:  Oleje pielęgnacyjne, rozpuszczalniki organiczne.
Produkt do użytku profesjonalnego, posiadający świadectwo PZH  lub innej równoważnej instytucji</t>
  </si>
  <si>
    <t>Kostki do wc z plastikowym zawieszeniem do muszli WC                                                                                                                                                           Ochrona przed tworzeniem się osadu z kamienia wapiennego i moczowego. 
Skład:15-30% anionowe środki powierzchniowo czynne, 5-15% niejonowe środki powierzchniowo czynne, mniej niż 5% kompozycja zapachowa.</t>
  </si>
  <si>
    <t>Odświeżacz powietrza w min. 4 rodzaje zapachów do wyboru przez zamawiającego, w tym kwiatowe poj. min.240 ml</t>
  </si>
  <si>
    <r>
      <t xml:space="preserve">Papier KTG perforowany,150- 152x100x150(do aparatu producent  Philips) </t>
    </r>
    <r>
      <rPr>
        <i/>
        <sz val="11"/>
        <rFont val="Arial"/>
        <family val="2"/>
      </rPr>
      <t>l</t>
    </r>
  </si>
  <si>
    <t xml:space="preserve">Załącznik 3.1 do SIWZ </t>
  </si>
  <si>
    <t>*gwarancja minimum 24 miesięce</t>
  </si>
  <si>
    <r>
      <t>Worki koloru czerwonego, żółtego i niebieskiego:</t>
    </r>
    <r>
      <rPr>
        <sz val="8"/>
        <rFont val="Arial CE"/>
        <family val="0"/>
      </rPr>
      <t xml:space="preserve">z etykietami samoprzylepnymi min.  7cm x 7 cm , z możliwością jednokrotnego zamknięcia plastikową opaską  zaciskową, </t>
    </r>
  </si>
  <si>
    <t>Kosz*, pojemność 20-25 litrów wykonany z tworzywa sztucznego typu plastik, pedałowy kształt walca lub sześcianu.</t>
  </si>
  <si>
    <t>Uniwersalny dozownik łokciowy o pojemniści 0,5l  przeznaczony do łatwego i ekonomicznego dozowania preparatów do dezynfekcji i mycia i pielęgnacji rąk. Posiadający pompkę z możliwością regulacji dozowanej ilości preparatu w przedziale od 0,5 do 1,5 ml. Obudowa z dźwignią łokciową wykonana z wytrzymałego plastiku ABS - łatwa do utrzymania w czystości. posiadający klapkę z zaczepami umożliwiającą szybki demontaż całego dozownika (np. w celu umycia lub zdezynfekowania ściany) bez konieczności odkręcania śrubek, na wyposażeniu plastikowy wkład.</t>
  </si>
  <si>
    <r>
      <t xml:space="preserve">HYDRONINA POLIESTROWO-WISKOZOWA </t>
    </r>
    <r>
      <rPr>
        <sz val="12"/>
        <rFont val="Times New Roman"/>
        <family val="1"/>
      </rPr>
      <t xml:space="preserve">                                                       Włóknina wodno-igłowana, przeznaczona do mycia i wycerania, nie powodująca podrażnień skóry.                                                                                      DANE TECHNICZNE:
szerokość : 38 cm- 40cm
gramatura: 55-65g/m2
kolor : biały
układ włókna: krzyżowy 
bela a 300mb                                           
 </t>
    </r>
  </si>
  <si>
    <t xml:space="preserve"> PAKIET NR 2 - PIELUSZKI JEDNORAZOWE dla dzieci i CHUSTECZKI NAWILŻAJĄCE</t>
  </si>
  <si>
    <r>
      <t>33162200-5 Przyrz</t>
    </r>
    <r>
      <rPr>
        <sz val="8.5"/>
        <rFont val="EUAlbertina+01"/>
        <family val="0"/>
      </rPr>
      <t>ą</t>
    </r>
    <r>
      <rPr>
        <sz val="8.5"/>
        <rFont val="EUAlbertina"/>
        <family val="0"/>
      </rPr>
      <t>dy u</t>
    </r>
    <r>
      <rPr>
        <sz val="8.5"/>
        <rFont val="EUAlbertina+01"/>
        <family val="0"/>
      </rPr>
      <t>ż</t>
    </r>
    <r>
      <rPr>
        <sz val="8.5"/>
        <rFont val="EUAlbertina"/>
        <family val="0"/>
      </rPr>
      <t>ywane na salach operacyjnych</t>
    </r>
  </si>
  <si>
    <t>Lp</t>
  </si>
  <si>
    <t>Opis produktu</t>
  </si>
  <si>
    <t>kod katalogowy, nazwa, producent</t>
  </si>
  <si>
    <t>Vat%</t>
  </si>
  <si>
    <t>Watrość netto</t>
  </si>
  <si>
    <t>Chwytak artroskopowy, średnica 3,5mm. Transze proste 1x2 zęby. Prowadnica cięgna otwarta od góry,wzdłuż długiej osi narzędzia. Cięgno o przekroju prostokątnym. Uchwyt z blokadą. Narzędzie jednoczęściowe. Możliwość serwisowej wymiany uszkodzonej szczęki, prowadnicy lub rączki.</t>
  </si>
  <si>
    <t>szt</t>
  </si>
  <si>
    <t>Kleszczyki artroskopowe typ Punch, średnica 3,5mm. Transze wąskie ( szerokość koszyczka 1,6mm) pod kątem 45 % w lewo (tzw.hokej). Prowadnica cięgna otwarta od góry, wzdłuż długiej osi narzędzia. Cięgno o przekroju prostokątnym. Uchwyt bez blokady. Narzędzie jednoczęściowe. Możliwość serwisowej wymiany uszkodzonej szczęki, prowadnicy lub rączki</t>
  </si>
  <si>
    <t>Kleszczyki artroskopowe typ
"Punch", średnica 3,5mm. Transze wąskie ( szerokość koszyczka 1,6 mm) pod kątem 45 % w prawo (tzw.
hokej). Prowadnica cięgna otwarta od góry, wzdłuż długiej osi narzędzia. Cięgno o przekroju prostokątnym. Uchwyt bez blokady. Narzędzie jednoczęściowe. Możliwość serwisowej wymiany uszkodzonej szczęki, prowadnicy lub rączki.</t>
  </si>
  <si>
    <t>Kleszczyki artroskopowe typ "Duckbill",średnica 3,5mm. Transze proste, ( szerokość koszyczka 3,5
mm) . Prowadnica cięgna otwarta od góry, wzdłuż długiej osi narzędzia. Cięgno o przekroju prostokątnym. Uchwyt bez blokady. Narzędzie jednoczęściowe. Możliwość serwisowej wymiany
uszkodzonej szczęki, prowadnicy lub rączki.</t>
  </si>
  <si>
    <t>Kleszczyki artroskopowe typ "Punch",średnica 3,5mm. Transze proste, wąskie ( szerokość koszyczka 1,6 mm) . Prowadnica cięgna otwarta od góry, wzdłuż długiej osi narzędzia. Cięgno o przekroju prostokątnym. Uchwyt bez blokady. Narzędzie jednoczęściowe. Możliwość serwisowej wymiany uszkodzonej szczęki, prowadnicy lub rączki.</t>
  </si>
  <si>
    <t>.Nożyczki Artroskopowe, hakowe, 3,4mm, proste</t>
  </si>
  <si>
    <t>Nożyczki Artroskopowe, 3,4mm.,odgięte 30 stopni w prawo. Prowadnica cięgna otwarta od góry,
wzdłuż długiej osi narzędzia. Cięgno o przekroju prostokątnym. Uchwyt bez blokady. Narzędzie
jednoczęściowe. Możliwość serwisowej wymiany uszkodzonej transzy, prowadnicy lub rączki.</t>
  </si>
  <si>
    <t>Nożyczki Artroskopowe, 3,4mm., odgięte 30 stopni w lewo. Prowadnica cięgna otwarta od góry, wzdłuż długiej osi narzędzia. Cięgno o przekroju prostokątnym. Uchwyt bez blokady. Możliwość serwisowej wymiany uszkodzonej transzy, prowadnicy lub rączki</t>
  </si>
  <si>
    <t>Narzędzie typu "Chondropicker" do  mikrofrakturyzacji w zabiegach  artroskopowych. Kąt wygięcia  ostrza 45 stopni, wygięcie prowadnicy 30 stopni. Narzędzie jednoczęściowe, nierozbieralne</t>
  </si>
  <si>
    <t>w tym vat:</t>
  </si>
  <si>
    <t>Zamawiający wymaga dostarczenia wraz z dostawą dokumentów dotyczących mycia i dezynfekcji</t>
  </si>
  <si>
    <t>Termin dostawy do 6 tygodni od podpisania umowy.</t>
  </si>
  <si>
    <t xml:space="preserve">Okres gwarancji: 24 miesiące </t>
  </si>
  <si>
    <t>PAKIET 12 - narzędzia do artroskopii</t>
  </si>
  <si>
    <t>załącznik 3.12do SIWZ</t>
  </si>
  <si>
    <t xml:space="preserve">33162000-3 </t>
  </si>
  <si>
    <t>kod katalogowy,producent</t>
  </si>
  <si>
    <t>Cena netto w PLN</t>
  </si>
  <si>
    <t>Cena brutto w PLN</t>
  </si>
  <si>
    <t xml:space="preserve">Wartość netto w PLN </t>
  </si>
  <si>
    <t>Wartość brutto w PLN</t>
  </si>
  <si>
    <t>minimalny okres gwarancji</t>
  </si>
  <si>
    <t>Oferowany okres gwarancji</t>
  </si>
  <si>
    <t>Dren do pompy artroskopowej A127 LEMKE z czujnikiem RFID, autoklawowalny</t>
  </si>
  <si>
    <t>24 mies. ograniczając do 20 użyć</t>
  </si>
  <si>
    <t>w tym vat</t>
  </si>
  <si>
    <t>Zamawiający posiada na wyposażeniu Pompe artroskopową LEMKE z czujnikiem RFID autoklowalny, z którym winien być kompatybilny przedmiot zamówienia.</t>
  </si>
  <si>
    <t>Dostawy sukcesywne umowa do 26.03.2016</t>
  </si>
  <si>
    <r>
      <t xml:space="preserve">Oferowany termin dostawy do ........ dni </t>
    </r>
    <r>
      <rPr>
        <sz val="10"/>
        <rFont val="Arial CE"/>
        <family val="0"/>
      </rPr>
      <t xml:space="preserve"> od dnia złożenia zamówienia (maksymalnie do 28 dni)</t>
    </r>
  </si>
  <si>
    <t>Pakiet 13 Dreny do pompy artroskopowej</t>
  </si>
  <si>
    <t>Załącznik 3.13 do siwz</t>
  </si>
  <si>
    <t>39150000-8 Różne meble i wyposażenie</t>
  </si>
  <si>
    <t>Producent, nazwa handlowa, kod katalogowy</t>
  </si>
  <si>
    <t>razem</t>
  </si>
  <si>
    <t>w tym podatku vat</t>
  </si>
  <si>
    <r>
      <t>*</t>
    </r>
    <r>
      <rPr>
        <i/>
        <sz val="10"/>
        <rFont val="Arial CE"/>
        <family val="2"/>
      </rPr>
      <t xml:space="preserve"> załączyć aktualne katalogi lub karty katalogowe lub inne materiały informacyjne oferowanych produktów </t>
    </r>
  </si>
  <si>
    <t>z nazwą producenta / nazwą handlową i kodem katalogowym</t>
  </si>
  <si>
    <t xml:space="preserve">         DATA I PODPIS OFERENTA</t>
  </si>
  <si>
    <t xml:space="preserve">Wykonawca wraz z dostawą dostarczy Zamawiającemu instrukcje obsługi w języku polskim oraz dokumenty dotyczące czyszczenia, konserwacji i prawidłowej eksploatacji </t>
  </si>
  <si>
    <t>PAKIET NR 14- WÓZEK DO PRZEWOŻENIA POŚCIELI</t>
  </si>
  <si>
    <t>załącznik 3.14 do SIWZ</t>
  </si>
  <si>
    <t>CPV: 30191400-8 Niszczarki</t>
  </si>
  <si>
    <t>w tym wartość podatku vat</t>
  </si>
  <si>
    <t>PAKIET Nr 15 NISZCZARKI BIUROWE</t>
  </si>
  <si>
    <t>załącznik 3.15 do SIWZ</t>
  </si>
  <si>
    <t xml:space="preserve">33190000-8 </t>
  </si>
  <si>
    <t xml:space="preserve">Kompletny kabel EKG z 5 odprowadzeniami pacjenta, </t>
  </si>
  <si>
    <t>12 mies.</t>
  </si>
  <si>
    <t>Komplet 5 odprowadzeń do kabla EKG</t>
  </si>
  <si>
    <t>Przewód NIBP do kardiomonitora Phoebe Pro</t>
  </si>
  <si>
    <t>Mankiet 1-żyłowy do pomiaru NIBP, dla dorosłych, rozm.S,M,L,XL metalowym konektorem                              rozmiary mankietów w zakresie 20-47cm</t>
  </si>
  <si>
    <t>Czujnik SpO2dla dorosłych w technologii OxiMax</t>
  </si>
  <si>
    <t>w tym Vat:</t>
  </si>
  <si>
    <t xml:space="preserve">Zamawiający posiada na wyposażeniu kardiomonitor Phoebe Pro, z którym winien być kompatybilny przedmiot zamówienia. </t>
  </si>
  <si>
    <r>
      <t xml:space="preserve">Oferowany termin dostawy do ........ dni </t>
    </r>
    <r>
      <rPr>
        <sz val="10"/>
        <rFont val="Arial CE"/>
        <family val="0"/>
      </rPr>
      <t xml:space="preserve"> od dnia złożenia zamówienia (maksymalnie do 10 dni)</t>
    </r>
  </si>
  <si>
    <t>Pakiet nr 16  Akcesoria  do kardiomonitora Phoebe Pro</t>
  </si>
  <si>
    <t>Załącznik 3.16 do siwz</t>
  </si>
  <si>
    <t>Papier do kardiotokografu KTG Cadence DUAL rozmiary: 112x90x160</t>
  </si>
  <si>
    <t xml:space="preserve">Papier do defibrylatora Delfi max, producent Emtel,  szer. 5,7cm lub 5,8 cm ; dł. 20 m  </t>
  </si>
  <si>
    <t>Papier do EKG, pasujący do:  FX2000, lifepake 20  kardiomonitora PM 6000 rozmiar 50x30</t>
  </si>
  <si>
    <t>PAPIER KTG do aparatu BIONET  215x30 lub 215x25 przy jednoczesnym przeliczeniu ilości oferowanych opakowań stosownie do długości rolki czyli 60 szt. przy rozmiarze 215x25</t>
  </si>
  <si>
    <t>Papier EKG do aparatu Ascard 31 Aspel, 60x12 lub 60x10 przy jednoczesnym przeliczeniu ilości oferowanych opakowań stosownie do długości rolki czyli 300 szt. przy rozmiarze 60x10.</t>
  </si>
  <si>
    <t>obliczony koszt wymiany 1 elementu wynikający z procentowego udziału</t>
  </si>
  <si>
    <r>
      <t xml:space="preserve">%udział </t>
    </r>
    <r>
      <rPr>
        <sz val="10"/>
        <rFont val="Times New Roman"/>
        <family val="1"/>
      </rPr>
      <t>wymiany 1 elementu w cenie narzędzia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</si>
</sst>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d/mm/yyyy"/>
    <numFmt numFmtId="169" formatCode="#,##0.00\ &quot;zł&quot;"/>
    <numFmt numFmtId="170" formatCode="#,##0.00&quot; zł&quot;"/>
  </numFmts>
  <fonts count="94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b/>
      <sz val="8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b/>
      <sz val="9"/>
      <name val="Arial"/>
      <family val="2"/>
    </font>
    <font>
      <b/>
      <sz val="11"/>
      <name val="Arial CE"/>
      <family val="0"/>
    </font>
    <font>
      <sz val="9"/>
      <name val="Arial CE"/>
      <family val="0"/>
    </font>
    <font>
      <b/>
      <sz val="6"/>
      <name val="Arial"/>
      <family val="2"/>
    </font>
    <font>
      <sz val="6"/>
      <name val="Arial CE"/>
      <family val="0"/>
    </font>
    <font>
      <i/>
      <sz val="6"/>
      <name val="Arial"/>
      <family val="2"/>
    </font>
    <font>
      <i/>
      <sz val="6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5"/>
      <name val="Arial CE"/>
      <family val="0"/>
    </font>
    <font>
      <sz val="4"/>
      <name val="Arial CE"/>
      <family val="0"/>
    </font>
    <font>
      <i/>
      <sz val="4"/>
      <name val="Arial CE"/>
      <family val="0"/>
    </font>
    <font>
      <b/>
      <sz val="5"/>
      <name val="Arial"/>
      <family val="2"/>
    </font>
    <font>
      <b/>
      <sz val="5"/>
      <name val="Arial Narrow"/>
      <family val="2"/>
    </font>
    <font>
      <i/>
      <sz val="5"/>
      <name val="Arial"/>
      <family val="2"/>
    </font>
    <font>
      <sz val="5"/>
      <name val="Arial"/>
      <family val="2"/>
    </font>
    <font>
      <sz val="8"/>
      <name val="Arial Narrow"/>
      <family val="2"/>
    </font>
    <font>
      <sz val="5"/>
      <name val="Times New Roman"/>
      <family val="1"/>
    </font>
    <font>
      <sz val="5"/>
      <name val="Arial Narrow"/>
      <family val="2"/>
    </font>
    <font>
      <sz val="10"/>
      <color indexed="8"/>
      <name val="Arial CE"/>
      <family val="0"/>
    </font>
    <font>
      <sz val="7"/>
      <name val="Times New Roman"/>
      <family val="1"/>
    </font>
    <font>
      <sz val="6"/>
      <name val="Arial Narrow"/>
      <family val="2"/>
    </font>
    <font>
      <i/>
      <sz val="11"/>
      <name val="Times New Roman"/>
      <family val="1"/>
    </font>
    <font>
      <sz val="11"/>
      <name val="Arial CE"/>
      <family val="0"/>
    </font>
    <font>
      <i/>
      <sz val="11"/>
      <name val="Arial CE"/>
      <family val="0"/>
    </font>
    <font>
      <b/>
      <sz val="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7"/>
      <name val="Arial CE"/>
      <family val="0"/>
    </font>
    <font>
      <sz val="12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8.5"/>
      <name val="EUAlbertina"/>
      <family val="0"/>
    </font>
    <font>
      <sz val="8.5"/>
      <name val="EUAlbertina+01"/>
      <family val="0"/>
    </font>
    <font>
      <sz val="11"/>
      <name val="Times New Roman"/>
      <family val="1"/>
    </font>
    <font>
      <sz val="12"/>
      <name val="Times New Roman CE"/>
      <family val="0"/>
    </font>
    <font>
      <b/>
      <sz val="12"/>
      <name val="Times New Roman CE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b/>
      <sz val="7"/>
      <name val="Arial"/>
      <family val="2"/>
    </font>
    <font>
      <b/>
      <sz val="6"/>
      <name val="Times New Roman"/>
      <family val="1"/>
    </font>
    <font>
      <sz val="12"/>
      <name val="Arial"/>
      <family val="2"/>
    </font>
    <font>
      <sz val="11"/>
      <name val="Times New Roman CE"/>
      <family val="1"/>
    </font>
    <font>
      <b/>
      <i/>
      <sz val="14"/>
      <name val="Arial CE"/>
      <family val="2"/>
    </font>
    <font>
      <sz val="10"/>
      <name val="Calibri"/>
      <family val="2"/>
    </font>
    <font>
      <i/>
      <sz val="10"/>
      <name val="Times New Roman"/>
      <family val="1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Arial"/>
      <family val="2"/>
    </font>
    <font>
      <sz val="1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57" fillId="7" borderId="1" applyNumberFormat="0" applyAlignment="0" applyProtection="0"/>
    <xf numFmtId="0" fontId="58" fillId="20" borderId="2" applyNumberFormat="0" applyAlignment="0" applyProtection="0"/>
    <xf numFmtId="0" fontId="5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" borderId="0" applyNumberFormat="0" applyBorder="0" applyAlignment="0" applyProtection="0"/>
  </cellStyleXfs>
  <cellXfs count="504">
    <xf numFmtId="0" fontId="0" fillId="0" borderId="0" xfId="0" applyAlignment="1">
      <alignment/>
    </xf>
    <xf numFmtId="0" fontId="1" fillId="0" borderId="0" xfId="53" applyFont="1" applyAlignment="1">
      <alignment vertical="center"/>
      <protection/>
    </xf>
    <xf numFmtId="4" fontId="2" fillId="0" borderId="0" xfId="53" applyNumberFormat="1" applyFont="1" applyAlignment="1">
      <alignment vertical="center"/>
      <protection/>
    </xf>
    <xf numFmtId="1" fontId="1" fillId="0" borderId="0" xfId="53" applyNumberFormat="1" applyFont="1" applyAlignment="1">
      <alignment horizontal="center" vertical="center"/>
      <protection/>
    </xf>
    <xf numFmtId="1" fontId="4" fillId="0" borderId="10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53" applyFont="1" applyAlignment="1">
      <alignment vertical="center"/>
      <protection/>
    </xf>
    <xf numFmtId="9" fontId="2" fillId="0" borderId="0" xfId="53" applyNumberFormat="1" applyFont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wrapText="1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4" fontId="27" fillId="0" borderId="10" xfId="63" applyFont="1" applyFill="1" applyBorder="1" applyAlignment="1" applyProtection="1">
      <alignment horizontal="center" vertical="center" wrapText="1"/>
      <protection/>
    </xf>
    <xf numFmtId="9" fontId="2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" fontId="30" fillId="0" borderId="10" xfId="53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top" wrapText="1"/>
    </xf>
    <xf numFmtId="4" fontId="13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1" fontId="30" fillId="0" borderId="12" xfId="53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6" fillId="0" borderId="10" xfId="53" applyFont="1" applyBorder="1" applyAlignment="1">
      <alignment horizontal="center" vertical="center" wrapText="1"/>
      <protection/>
    </xf>
    <xf numFmtId="4" fontId="36" fillId="0" borderId="10" xfId="53" applyNumberFormat="1" applyFont="1" applyFill="1" applyBorder="1" applyAlignment="1">
      <alignment horizontal="center" vertical="center" wrapText="1"/>
      <protection/>
    </xf>
    <xf numFmtId="4" fontId="36" fillId="0" borderId="10" xfId="53" applyNumberFormat="1" applyFont="1" applyBorder="1" applyAlignment="1">
      <alignment horizontal="center" vertical="center" wrapText="1"/>
      <protection/>
    </xf>
    <xf numFmtId="4" fontId="36" fillId="0" borderId="10" xfId="63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1" fontId="38" fillId="0" borderId="10" xfId="53" applyNumberFormat="1" applyFont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1" fontId="21" fillId="0" borderId="10" xfId="53" applyNumberFormat="1" applyFont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5" fillId="0" borderId="10" xfId="53" applyFont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5" fillId="0" borderId="10" xfId="63" applyNumberFormat="1" applyFont="1" applyFill="1" applyBorder="1" applyAlignment="1" applyProtection="1">
      <alignment horizontal="center" vertical="center" wrapText="1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" fontId="29" fillId="0" borderId="10" xfId="53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4" fontId="9" fillId="0" borderId="0" xfId="53" applyNumberFormat="1" applyFont="1" applyAlignment="1">
      <alignment vertical="center"/>
      <protection/>
    </xf>
    <xf numFmtId="0" fontId="2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53" applyNumberFormat="1" applyFont="1" applyBorder="1" applyAlignment="1">
      <alignment horizontal="center" vertical="center" wrapText="1"/>
      <protection/>
    </xf>
    <xf numFmtId="44" fontId="19" fillId="0" borderId="10" xfId="63" applyFont="1" applyFill="1" applyBorder="1" applyAlignment="1" applyProtection="1">
      <alignment horizontal="center" vertical="center" wrapText="1"/>
      <protection/>
    </xf>
    <xf numFmtId="9" fontId="19" fillId="0" borderId="10" xfId="53" applyNumberFormat="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4" fontId="0" fillId="0" borderId="10" xfId="0" applyNumberFormat="1" applyBorder="1" applyAlignment="1">
      <alignment/>
    </xf>
    <xf numFmtId="0" fontId="2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10" fillId="0" borderId="0" xfId="53" applyFont="1" applyBorder="1" applyAlignment="1">
      <alignment horizontal="left" vertical="center"/>
      <protection/>
    </xf>
    <xf numFmtId="0" fontId="28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top" wrapText="1"/>
    </xf>
    <xf numFmtId="4" fontId="27" fillId="0" borderId="11" xfId="53" applyNumberFormat="1" applyFont="1" applyBorder="1" applyAlignment="1">
      <alignment horizontal="center" vertical="center" wrapText="1"/>
      <protection/>
    </xf>
    <xf numFmtId="9" fontId="2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4" fontId="27" fillId="0" borderId="10" xfId="63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7" xfId="44" applyNumberFormat="1" applyFont="1" applyFill="1" applyBorder="1" applyAlignment="1">
      <alignment horizontal="center" vertical="center" wrapText="1"/>
      <protection/>
    </xf>
    <xf numFmtId="2" fontId="68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vertical="center" wrapText="1"/>
    </xf>
    <xf numFmtId="1" fontId="39" fillId="0" borderId="10" xfId="53" applyNumberFormat="1" applyFont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39" fillId="0" borderId="10" xfId="53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vertical="top" wrapText="1"/>
    </xf>
    <xf numFmtId="9" fontId="28" fillId="0" borderId="10" xfId="0" applyNumberFormat="1" applyFont="1" applyFill="1" applyBorder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5" fillId="0" borderId="17" xfId="44" applyNumberFormat="1" applyFont="1" applyFill="1" applyBorder="1" applyAlignment="1">
      <alignment horizontal="center" vertical="top" wrapText="1"/>
      <protection/>
    </xf>
    <xf numFmtId="4" fontId="20" fillId="0" borderId="17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71" fillId="0" borderId="0" xfId="0" applyFont="1" applyAlignment="1">
      <alignment/>
    </xf>
    <xf numFmtId="0" fontId="11" fillId="0" borderId="0" xfId="0" applyFont="1" applyFill="1" applyAlignment="1">
      <alignment/>
    </xf>
    <xf numFmtId="0" fontId="7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2" fontId="11" fillId="0" borderId="17" xfId="0" applyNumberFormat="1" applyFont="1" applyFill="1" applyBorder="1" applyAlignment="1">
      <alignment/>
    </xf>
    <xf numFmtId="9" fontId="11" fillId="0" borderId="17" xfId="0" applyNumberFormat="1" applyFont="1" applyFill="1" applyBorder="1" applyAlignment="1">
      <alignment/>
    </xf>
    <xf numFmtId="2" fontId="11" fillId="0" borderId="18" xfId="0" applyNumberFormat="1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9" fontId="0" fillId="0" borderId="17" xfId="0" applyNumberForma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2" fontId="11" fillId="0" borderId="20" xfId="0" applyNumberFormat="1" applyFont="1" applyFill="1" applyBorder="1" applyAlignment="1">
      <alignment/>
    </xf>
    <xf numFmtId="9" fontId="11" fillId="0" borderId="2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/>
    </xf>
    <xf numFmtId="9" fontId="11" fillId="0" borderId="10" xfId="0" applyNumberFormat="1" applyFont="1" applyFill="1" applyBorder="1" applyAlignment="1">
      <alignment/>
    </xf>
    <xf numFmtId="2" fontId="11" fillId="0" borderId="21" xfId="0" applyNumberFormat="1" applyFont="1" applyFill="1" applyBorder="1" applyAlignment="1">
      <alignment/>
    </xf>
    <xf numFmtId="2" fontId="11" fillId="0" borderId="22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2" fontId="11" fillId="0" borderId="24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12" fillId="0" borderId="0" xfId="0" applyFont="1" applyBorder="1" applyAlignment="1">
      <alignment/>
    </xf>
    <xf numFmtId="9" fontId="11" fillId="0" borderId="0" xfId="0" applyNumberFormat="1" applyFont="1" applyBorder="1" applyAlignment="1">
      <alignment/>
    </xf>
    <xf numFmtId="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77" fillId="0" borderId="17" xfId="44" applyFont="1" applyBorder="1" applyAlignment="1">
      <alignment horizontal="center" vertical="center" wrapText="1"/>
      <protection/>
    </xf>
    <xf numFmtId="0" fontId="78" fillId="0" borderId="17" xfId="44" applyFont="1" applyBorder="1" applyAlignment="1">
      <alignment horizontal="center" vertical="center" wrapText="1"/>
      <protection/>
    </xf>
    <xf numFmtId="0" fontId="11" fillId="0" borderId="25" xfId="0" applyFont="1" applyBorder="1" applyAlignment="1">
      <alignment horizontal="center" vertical="center"/>
    </xf>
    <xf numFmtId="0" fontId="79" fillId="0" borderId="15" xfId="0" applyFont="1" applyBorder="1" applyAlignment="1">
      <alignment horizontal="left" vertical="center" wrapText="1"/>
    </xf>
    <xf numFmtId="0" fontId="80" fillId="0" borderId="26" xfId="0" applyFont="1" applyBorder="1" applyAlignment="1">
      <alignment wrapText="1"/>
    </xf>
    <xf numFmtId="0" fontId="8" fillId="0" borderId="23" xfId="0" applyFont="1" applyBorder="1" applyAlignment="1">
      <alignment horizontal="center" vertical="center"/>
    </xf>
    <xf numFmtId="170" fontId="8" fillId="0" borderId="17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vertical="center" wrapText="1"/>
    </xf>
    <xf numFmtId="2" fontId="8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1" fillId="0" borderId="17" xfId="0" applyFont="1" applyBorder="1" applyAlignment="1">
      <alignment/>
    </xf>
    <xf numFmtId="4" fontId="11" fillId="0" borderId="17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12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0" xfId="0" applyFont="1" applyFill="1" applyBorder="1" applyAlignment="1">
      <alignment horizontal="left"/>
    </xf>
    <xf numFmtId="0" fontId="0" fillId="0" borderId="0" xfId="44">
      <alignment/>
      <protection/>
    </xf>
    <xf numFmtId="0" fontId="7" fillId="0" borderId="0" xfId="0" applyFont="1" applyAlignment="1">
      <alignment/>
    </xf>
    <xf numFmtId="0" fontId="81" fillId="0" borderId="0" xfId="53" applyFont="1" applyFill="1">
      <alignment/>
      <protection/>
    </xf>
    <xf numFmtId="0" fontId="82" fillId="0" borderId="0" xfId="53" applyFont="1" applyFill="1">
      <alignment/>
      <protection/>
    </xf>
    <xf numFmtId="0" fontId="0" fillId="0" borderId="0" xfId="53" applyFill="1">
      <alignment/>
      <protection/>
    </xf>
    <xf numFmtId="0" fontId="83" fillId="0" borderId="0" xfId="53" applyFont="1" applyFill="1" applyBorder="1" applyAlignment="1">
      <alignment horizontal="left" vertical="center"/>
      <protection/>
    </xf>
    <xf numFmtId="0" fontId="68" fillId="0" borderId="0" xfId="53" applyFont="1" applyFill="1" applyAlignment="1">
      <alignment/>
      <protection/>
    </xf>
    <xf numFmtId="0" fontId="26" fillId="0" borderId="0" xfId="53" applyFont="1" applyFill="1" applyAlignment="1">
      <alignment/>
      <protection/>
    </xf>
    <xf numFmtId="0" fontId="25" fillId="0" borderId="0" xfId="53" applyFont="1" applyFill="1">
      <alignment/>
      <protection/>
    </xf>
    <xf numFmtId="0" fontId="5" fillId="0" borderId="0" xfId="0" applyFont="1" applyFill="1" applyAlignment="1">
      <alignment horizontal="right"/>
    </xf>
    <xf numFmtId="0" fontId="10" fillId="0" borderId="0" xfId="53" applyFont="1" applyFill="1" applyBorder="1" applyAlignment="1">
      <alignment horizontal="right" vertical="center"/>
      <protection/>
    </xf>
    <xf numFmtId="0" fontId="8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85" fillId="0" borderId="10" xfId="53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2" fontId="11" fillId="0" borderId="10" xfId="53" applyNumberFormat="1" applyFont="1" applyFill="1" applyBorder="1" applyAlignment="1">
      <alignment horizontal="center" vertical="center"/>
      <protection/>
    </xf>
    <xf numFmtId="9" fontId="11" fillId="0" borderId="10" xfId="53" applyNumberFormat="1" applyFont="1" applyFill="1" applyBorder="1" applyAlignment="1">
      <alignment horizontal="center" vertical="center"/>
      <protection/>
    </xf>
    <xf numFmtId="4" fontId="11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ill="1" applyBorder="1">
      <alignment/>
      <protection/>
    </xf>
    <xf numFmtId="0" fontId="0" fillId="0" borderId="13" xfId="53" applyFill="1" applyBorder="1" applyAlignment="1">
      <alignment horizontal="right"/>
      <protection/>
    </xf>
    <xf numFmtId="0" fontId="0" fillId="0" borderId="10" xfId="53" applyFont="1" applyFill="1" applyBorder="1">
      <alignment/>
      <protection/>
    </xf>
    <xf numFmtId="0" fontId="82" fillId="0" borderId="10" xfId="53" applyFont="1" applyFill="1" applyBorder="1">
      <alignment/>
      <protection/>
    </xf>
    <xf numFmtId="0" fontId="81" fillId="0" borderId="10" xfId="53" applyFont="1" applyFill="1" applyBorder="1" applyAlignment="1">
      <alignment horizontal="right"/>
      <protection/>
    </xf>
    <xf numFmtId="169" fontId="7" fillId="0" borderId="14" xfId="53" applyNumberFormat="1" applyFont="1" applyFill="1" applyBorder="1" applyAlignment="1">
      <alignment horizontal="center"/>
      <protection/>
    </xf>
    <xf numFmtId="169" fontId="7" fillId="0" borderId="10" xfId="53" applyNumberFormat="1" applyFont="1" applyFill="1" applyBorder="1" applyAlignment="1">
      <alignment horizontal="center"/>
      <protection/>
    </xf>
    <xf numFmtId="0" fontId="0" fillId="0" borderId="0" xfId="53" applyFill="1" applyBorder="1" applyAlignment="1">
      <alignment/>
      <protection/>
    </xf>
    <xf numFmtId="0" fontId="47" fillId="0" borderId="0" xfId="53" applyFont="1" applyFill="1" applyBorder="1" applyAlignment="1">
      <alignment/>
      <protection/>
    </xf>
    <xf numFmtId="0" fontId="6" fillId="0" borderId="11" xfId="53" applyFont="1" applyFill="1" applyBorder="1" applyAlignment="1">
      <alignment/>
      <protection/>
    </xf>
    <xf numFmtId="0" fontId="6" fillId="0" borderId="10" xfId="53" applyFont="1" applyFill="1" applyBorder="1" applyAlignment="1">
      <alignment/>
      <protection/>
    </xf>
    <xf numFmtId="169" fontId="47" fillId="0" borderId="10" xfId="53" applyNumberFormat="1" applyFont="1" applyFill="1" applyBorder="1" applyAlignment="1">
      <alignment horizontal="center"/>
      <protection/>
    </xf>
    <xf numFmtId="169" fontId="47" fillId="0" borderId="0" xfId="53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69" fontId="47" fillId="0" borderId="0" xfId="53" applyNumberFormat="1" applyFont="1" applyFill="1" applyBorder="1" applyAlignment="1">
      <alignment horizontal="center"/>
      <protection/>
    </xf>
    <xf numFmtId="0" fontId="11" fillId="0" borderId="0" xfId="44" applyFont="1" applyBorder="1" applyAlignment="1">
      <alignment/>
      <protection/>
    </xf>
    <xf numFmtId="0" fontId="76" fillId="0" borderId="0" xfId="0" applyFont="1" applyBorder="1" applyAlignment="1">
      <alignment/>
    </xf>
    <xf numFmtId="0" fontId="8" fillId="0" borderId="0" xfId="53" applyFont="1">
      <alignment/>
      <protection/>
    </xf>
    <xf numFmtId="4" fontId="0" fillId="0" borderId="0" xfId="44" applyNumberFormat="1" applyFill="1" applyAlignment="1">
      <alignment horizontal="center" vertical="center"/>
      <protection/>
    </xf>
    <xf numFmtId="0" fontId="86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87" fillId="0" borderId="0" xfId="44" applyFont="1">
      <alignment/>
      <protection/>
    </xf>
    <xf numFmtId="0" fontId="74" fillId="0" borderId="0" xfId="54" applyFont="1" applyFill="1">
      <alignment/>
      <protection/>
    </xf>
    <xf numFmtId="0" fontId="17" fillId="0" borderId="0" xfId="44" applyFont="1">
      <alignment/>
      <protection/>
    </xf>
    <xf numFmtId="4" fontId="68" fillId="0" borderId="0" xfId="0" applyNumberFormat="1" applyFont="1" applyFill="1" applyAlignment="1">
      <alignment/>
    </xf>
    <xf numFmtId="0" fontId="25" fillId="0" borderId="0" xfId="53" applyFont="1">
      <alignment/>
      <protection/>
    </xf>
    <xf numFmtId="0" fontId="0" fillId="0" borderId="0" xfId="53">
      <alignment/>
      <protection/>
    </xf>
    <xf numFmtId="0" fontId="83" fillId="0" borderId="0" xfId="53" applyFont="1" applyBorder="1" applyAlignment="1">
      <alignment horizontal="left" vertical="center"/>
      <protection/>
    </xf>
    <xf numFmtId="0" fontId="68" fillId="0" borderId="0" xfId="53" applyFont="1" applyAlignment="1">
      <alignment/>
      <protection/>
    </xf>
    <xf numFmtId="0" fontId="10" fillId="0" borderId="0" xfId="53" applyFont="1" applyBorder="1" applyAlignment="1">
      <alignment horizontal="right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84" fillId="0" borderId="17" xfId="53" applyFont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/>
      <protection/>
    </xf>
    <xf numFmtId="0" fontId="88" fillId="0" borderId="17" xfId="0" applyFont="1" applyBorder="1" applyAlignment="1">
      <alignment vertical="center" wrapText="1"/>
    </xf>
    <xf numFmtId="0" fontId="14" fillId="0" borderId="17" xfId="53" applyFont="1" applyBorder="1" applyAlignment="1">
      <alignment vertical="center"/>
      <protection/>
    </xf>
    <xf numFmtId="0" fontId="11" fillId="0" borderId="17" xfId="53" applyFont="1" applyBorder="1" applyAlignment="1">
      <alignment horizontal="center" vertical="center"/>
      <protection/>
    </xf>
    <xf numFmtId="2" fontId="11" fillId="0" borderId="20" xfId="53" applyNumberFormat="1" applyFont="1" applyBorder="1" applyAlignment="1">
      <alignment horizontal="center" vertical="center"/>
      <protection/>
    </xf>
    <xf numFmtId="9" fontId="11" fillId="0" borderId="20" xfId="53" applyNumberFormat="1" applyFont="1" applyBorder="1" applyAlignment="1">
      <alignment horizontal="center" vertical="center"/>
      <protection/>
    </xf>
    <xf numFmtId="4" fontId="11" fillId="0" borderId="20" xfId="53" applyNumberFormat="1" applyFont="1" applyBorder="1" applyAlignment="1">
      <alignment horizontal="center" vertical="center"/>
      <protection/>
    </xf>
    <xf numFmtId="4" fontId="11" fillId="0" borderId="17" xfId="53" applyNumberFormat="1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12" fillId="0" borderId="0" xfId="44" applyFont="1">
      <alignment/>
      <protection/>
    </xf>
    <xf numFmtId="0" fontId="11" fillId="0" borderId="0" xfId="44" applyFont="1" applyAlignment="1">
      <alignment horizontal="center"/>
      <protection/>
    </xf>
    <xf numFmtId="0" fontId="11" fillId="0" borderId="0" xfId="44" applyFont="1">
      <alignment/>
      <protection/>
    </xf>
    <xf numFmtId="0" fontId="14" fillId="0" borderId="17" xfId="44" applyFont="1" applyBorder="1" applyAlignment="1">
      <alignment horizontal="center" vertical="center"/>
      <protection/>
    </xf>
    <xf numFmtId="0" fontId="14" fillId="0" borderId="17" xfId="44" applyFont="1" applyBorder="1" applyAlignment="1">
      <alignment horizontal="center" vertical="center" wrapText="1"/>
      <protection/>
    </xf>
    <xf numFmtId="0" fontId="11" fillId="0" borderId="17" xfId="44" applyFont="1" applyBorder="1" applyAlignment="1">
      <alignment horizontal="center" vertical="center"/>
      <protection/>
    </xf>
    <xf numFmtId="0" fontId="8" fillId="0" borderId="17" xfId="44" applyFont="1" applyFill="1" applyBorder="1" applyAlignment="1">
      <alignment horizontal="left" vertical="center" wrapText="1"/>
      <protection/>
    </xf>
    <xf numFmtId="0" fontId="80" fillId="0" borderId="17" xfId="44" applyFont="1" applyBorder="1" applyAlignment="1">
      <alignment horizontal="right" vertical="center" wrapText="1"/>
      <protection/>
    </xf>
    <xf numFmtId="0" fontId="2" fillId="0" borderId="17" xfId="44" applyFont="1" applyFill="1" applyBorder="1" applyAlignment="1">
      <alignment horizontal="center" vertical="center"/>
      <protection/>
    </xf>
    <xf numFmtId="170" fontId="2" fillId="24" borderId="17" xfId="44" applyNumberFormat="1" applyFont="1" applyFill="1" applyBorder="1" applyAlignment="1">
      <alignment horizontal="center" vertical="center"/>
      <protection/>
    </xf>
    <xf numFmtId="9" fontId="2" fillId="0" borderId="17" xfId="44" applyNumberFormat="1" applyFont="1" applyFill="1" applyBorder="1" applyAlignment="1">
      <alignment horizontal="center" vertical="center"/>
      <protection/>
    </xf>
    <xf numFmtId="2" fontId="2" fillId="0" borderId="17" xfId="44" applyNumberFormat="1" applyFont="1" applyFill="1" applyBorder="1" applyAlignment="1">
      <alignment horizontal="center" vertical="center"/>
      <protection/>
    </xf>
    <xf numFmtId="2" fontId="2" fillId="0" borderId="17" xfId="44" applyNumberFormat="1" applyFont="1" applyBorder="1" applyAlignment="1">
      <alignment horizontal="right" vertical="center" wrapText="1"/>
      <protection/>
    </xf>
    <xf numFmtId="2" fontId="2" fillId="0" borderId="17" xfId="44" applyNumberFormat="1" applyFont="1" applyBorder="1" applyAlignment="1">
      <alignment horizontal="right" vertical="center"/>
      <protection/>
    </xf>
    <xf numFmtId="170" fontId="2" fillId="0" borderId="17" xfId="44" applyNumberFormat="1" applyFont="1" applyFill="1" applyBorder="1" applyAlignment="1">
      <alignment horizontal="center" vertical="center"/>
      <protection/>
    </xf>
    <xf numFmtId="0" fontId="11" fillId="0" borderId="17" xfId="44" applyFont="1" applyBorder="1">
      <alignment/>
      <protection/>
    </xf>
    <xf numFmtId="0" fontId="2" fillId="0" borderId="17" xfId="44" applyFont="1" applyBorder="1">
      <alignment/>
      <protection/>
    </xf>
    <xf numFmtId="4" fontId="2" fillId="0" borderId="17" xfId="44" applyNumberFormat="1" applyFont="1" applyBorder="1">
      <alignment/>
      <protection/>
    </xf>
    <xf numFmtId="2" fontId="2" fillId="0" borderId="17" xfId="44" applyNumberFormat="1" applyFont="1" applyBorder="1">
      <alignment/>
      <protection/>
    </xf>
    <xf numFmtId="2" fontId="1" fillId="0" borderId="17" xfId="44" applyNumberFormat="1" applyFont="1" applyBorder="1" applyAlignment="1">
      <alignment vertical="center"/>
      <protection/>
    </xf>
    <xf numFmtId="0" fontId="11" fillId="0" borderId="17" xfId="44" applyFont="1" applyBorder="1" applyAlignment="1">
      <alignment horizontal="center"/>
      <protection/>
    </xf>
    <xf numFmtId="0" fontId="11" fillId="0" borderId="17" xfId="44" applyFont="1" applyBorder="1" applyAlignment="1">
      <alignment wrapText="1"/>
      <protection/>
    </xf>
    <xf numFmtId="0" fontId="8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9" fontId="1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13" fillId="0" borderId="10" xfId="0" applyFont="1" applyBorder="1" applyAlignment="1">
      <alignment wrapText="1"/>
    </xf>
    <xf numFmtId="0" fontId="12" fillId="0" borderId="25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89" fillId="0" borderId="17" xfId="0" applyFont="1" applyFill="1" applyBorder="1" applyAlignment="1">
      <alignment horizontal="center"/>
    </xf>
    <xf numFmtId="0" fontId="89" fillId="0" borderId="18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85" fillId="0" borderId="0" xfId="0" applyFont="1" applyFill="1" applyBorder="1" applyAlignment="1">
      <alignment horizontal="left"/>
    </xf>
    <xf numFmtId="0" fontId="92" fillId="0" borderId="0" xfId="0" applyFont="1" applyBorder="1" applyAlignment="1">
      <alignment/>
    </xf>
    <xf numFmtId="0" fontId="12" fillId="0" borderId="0" xfId="44" applyFont="1" applyBorder="1" applyAlignment="1">
      <alignment/>
      <protection/>
    </xf>
    <xf numFmtId="0" fontId="93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" fillId="0" borderId="0" xfId="53" applyFont="1" applyAlignment="1">
      <alignment vertical="center" wrapText="1"/>
      <protection/>
    </xf>
    <xf numFmtId="0" fontId="0" fillId="0" borderId="0" xfId="0" applyAlignment="1">
      <alignment vertical="center"/>
    </xf>
    <xf numFmtId="0" fontId="1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53" applyFont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29" xfId="53" applyFont="1" applyBorder="1" applyAlignment="1">
      <alignment vertical="center" wrapText="1"/>
      <protection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4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vertical="center" wrapText="1"/>
    </xf>
    <xf numFmtId="0" fontId="69" fillId="0" borderId="29" xfId="0" applyFont="1" applyBorder="1" applyAlignment="1">
      <alignment horizontal="justify"/>
    </xf>
    <xf numFmtId="0" fontId="0" fillId="0" borderId="29" xfId="0" applyBorder="1" applyAlignment="1">
      <alignment/>
    </xf>
    <xf numFmtId="0" fontId="70" fillId="0" borderId="0" xfId="0" applyFont="1" applyFill="1" applyBorder="1" applyAlignment="1">
      <alignment horizontal="center"/>
    </xf>
    <xf numFmtId="0" fontId="75" fillId="0" borderId="0" xfId="0" applyFont="1" applyBorder="1" applyAlignment="1">
      <alignment horizontal="left" wrapText="1"/>
    </xf>
    <xf numFmtId="0" fontId="76" fillId="0" borderId="0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53" applyFont="1" applyBorder="1" applyAlignment="1">
      <alignment horizontal="right"/>
      <protection/>
    </xf>
    <xf numFmtId="0" fontId="0" fillId="0" borderId="0" xfId="0" applyFill="1" applyAlignment="1">
      <alignment horizontal="left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Arkusz1" xfId="53"/>
    <cellStyle name="Normalny_Arkusz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28"/>
  <sheetViews>
    <sheetView zoomScale="75" zoomScaleNormal="75" zoomScalePageLayoutView="0" workbookViewId="0" topLeftCell="A16">
      <selection activeCell="H44" sqref="H44"/>
    </sheetView>
  </sheetViews>
  <sheetFormatPr defaultColWidth="9.00390625" defaultRowHeight="12.75"/>
  <cols>
    <col min="1" max="1" width="4.125" style="0" customWidth="1"/>
    <col min="2" max="2" width="59.50390625" style="0" customWidth="1"/>
    <col min="3" max="3" width="9.125" style="154" customWidth="1"/>
    <col min="8" max="8" width="11.625" style="0" bestFit="1" customWidth="1"/>
  </cols>
  <sheetData>
    <row r="1" spans="1:256" ht="15">
      <c r="A1" s="31"/>
      <c r="B1" s="31"/>
      <c r="C1" s="31"/>
      <c r="D1" s="31"/>
      <c r="F1" s="31"/>
      <c r="G1" s="198" t="s">
        <v>303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11" ht="15" customHeight="1">
      <c r="A2" s="68" t="s">
        <v>274</v>
      </c>
      <c r="E2" s="228" t="s">
        <v>265</v>
      </c>
      <c r="G2" s="215" t="s">
        <v>266</v>
      </c>
      <c r="H2" s="215"/>
      <c r="I2" s="215"/>
      <c r="J2" s="215"/>
      <c r="K2" s="90"/>
    </row>
    <row r="3" spans="1:11" ht="15" customHeight="1">
      <c r="A3" s="68"/>
      <c r="E3" s="226"/>
      <c r="G3" s="227"/>
      <c r="I3" s="214"/>
      <c r="J3" s="214"/>
      <c r="K3" s="90"/>
    </row>
    <row r="4" spans="1:16" ht="33.75" customHeight="1">
      <c r="A4" s="96" t="s">
        <v>118</v>
      </c>
      <c r="B4" s="96" t="s">
        <v>49</v>
      </c>
      <c r="C4" s="184" t="s">
        <v>136</v>
      </c>
      <c r="D4" s="96" t="s">
        <v>50</v>
      </c>
      <c r="E4" s="96" t="s">
        <v>182</v>
      </c>
      <c r="F4" s="156" t="s">
        <v>51</v>
      </c>
      <c r="G4" s="242" t="s">
        <v>52</v>
      </c>
      <c r="H4" s="156" t="s">
        <v>53</v>
      </c>
      <c r="I4" s="157" t="s">
        <v>54</v>
      </c>
      <c r="J4" s="156" t="s">
        <v>55</v>
      </c>
      <c r="K4" s="91"/>
      <c r="P4" s="69"/>
    </row>
    <row r="5" spans="1:11" s="98" customFormat="1" ht="9" customHeight="1">
      <c r="A5" s="96" t="s">
        <v>56</v>
      </c>
      <c r="B5" s="96" t="s">
        <v>57</v>
      </c>
      <c r="C5" s="96" t="s">
        <v>66</v>
      </c>
      <c r="D5" s="96" t="s">
        <v>58</v>
      </c>
      <c r="E5" s="96" t="s">
        <v>59</v>
      </c>
      <c r="F5" s="96" t="s">
        <v>60</v>
      </c>
      <c r="G5" s="96" t="s">
        <v>61</v>
      </c>
      <c r="H5" s="96" t="s">
        <v>62</v>
      </c>
      <c r="I5" s="96" t="s">
        <v>63</v>
      </c>
      <c r="J5" s="96" t="s">
        <v>64</v>
      </c>
      <c r="K5" s="97"/>
    </row>
    <row r="6" spans="1:11" ht="41.25">
      <c r="A6" s="71" t="s">
        <v>56</v>
      </c>
      <c r="B6" s="260" t="s">
        <v>378</v>
      </c>
      <c r="C6" s="76"/>
      <c r="D6" s="72" t="s">
        <v>112</v>
      </c>
      <c r="E6" s="151">
        <v>250</v>
      </c>
      <c r="F6" s="152"/>
      <c r="G6" s="211">
        <f aca="true" t="shared" si="0" ref="G6:G24">(F6*I6)+F6</f>
        <v>0</v>
      </c>
      <c r="H6" s="211">
        <f>(E6*F6)</f>
        <v>0</v>
      </c>
      <c r="I6" s="212"/>
      <c r="J6" s="213">
        <f aca="true" t="shared" si="1" ref="J6:J24">(H6*I6)+H6</f>
        <v>0</v>
      </c>
      <c r="K6" s="92"/>
    </row>
    <row r="7" spans="1:11" ht="24" customHeight="1">
      <c r="A7" s="71" t="s">
        <v>57</v>
      </c>
      <c r="B7" s="260" t="s">
        <v>183</v>
      </c>
      <c r="C7" s="76"/>
      <c r="D7" s="73" t="s">
        <v>112</v>
      </c>
      <c r="E7" s="149">
        <v>150</v>
      </c>
      <c r="F7" s="152"/>
      <c r="G7" s="95">
        <f t="shared" si="0"/>
        <v>0</v>
      </c>
      <c r="H7" s="211">
        <f aca="true" t="shared" si="2" ref="H7:H24">(E7*F7)</f>
        <v>0</v>
      </c>
      <c r="I7" s="212"/>
      <c r="J7" s="213">
        <f t="shared" si="1"/>
        <v>0</v>
      </c>
      <c r="K7" s="93"/>
    </row>
    <row r="8" spans="1:11" ht="27" customHeight="1">
      <c r="A8" s="71" t="s">
        <v>66</v>
      </c>
      <c r="B8" s="260" t="s">
        <v>184</v>
      </c>
      <c r="C8" s="76"/>
      <c r="D8" s="73" t="s">
        <v>112</v>
      </c>
      <c r="E8" s="149">
        <v>1600</v>
      </c>
      <c r="F8" s="152"/>
      <c r="G8" s="95">
        <f t="shared" si="0"/>
        <v>0</v>
      </c>
      <c r="H8" s="211">
        <f t="shared" si="2"/>
        <v>0</v>
      </c>
      <c r="I8" s="212"/>
      <c r="J8" s="213">
        <f t="shared" si="1"/>
        <v>0</v>
      </c>
      <c r="K8" s="93"/>
    </row>
    <row r="9" spans="1:11" ht="27">
      <c r="A9" s="71" t="s">
        <v>58</v>
      </c>
      <c r="B9" s="260" t="s">
        <v>376</v>
      </c>
      <c r="C9" s="76"/>
      <c r="D9" s="73" t="s">
        <v>112</v>
      </c>
      <c r="E9" s="149">
        <v>30</v>
      </c>
      <c r="F9" s="152"/>
      <c r="G9" s="95">
        <f t="shared" si="0"/>
        <v>0</v>
      </c>
      <c r="H9" s="211">
        <f t="shared" si="2"/>
        <v>0</v>
      </c>
      <c r="I9" s="212"/>
      <c r="J9" s="213">
        <f t="shared" si="1"/>
        <v>0</v>
      </c>
      <c r="K9" s="93"/>
    </row>
    <row r="10" spans="1:11" ht="27">
      <c r="A10" s="71" t="s">
        <v>59</v>
      </c>
      <c r="B10" s="260" t="s">
        <v>375</v>
      </c>
      <c r="C10" s="76"/>
      <c r="D10" s="73" t="s">
        <v>185</v>
      </c>
      <c r="E10" s="149">
        <v>30</v>
      </c>
      <c r="F10" s="152"/>
      <c r="G10" s="95">
        <f t="shared" si="0"/>
        <v>0</v>
      </c>
      <c r="H10" s="211">
        <f t="shared" si="2"/>
        <v>0</v>
      </c>
      <c r="I10" s="212"/>
      <c r="J10" s="213">
        <f t="shared" si="1"/>
        <v>0</v>
      </c>
      <c r="K10" s="93"/>
    </row>
    <row r="11" spans="1:11" ht="54.75">
      <c r="A11" s="71" t="s">
        <v>60</v>
      </c>
      <c r="B11" s="260" t="s">
        <v>287</v>
      </c>
      <c r="C11" s="76"/>
      <c r="D11" s="73" t="s">
        <v>186</v>
      </c>
      <c r="E11" s="149">
        <v>2</v>
      </c>
      <c r="F11" s="152"/>
      <c r="G11" s="95">
        <f t="shared" si="0"/>
        <v>0</v>
      </c>
      <c r="H11" s="211">
        <f t="shared" si="2"/>
        <v>0</v>
      </c>
      <c r="I11" s="212"/>
      <c r="J11" s="213">
        <f t="shared" si="1"/>
        <v>0</v>
      </c>
      <c r="K11" s="93"/>
    </row>
    <row r="12" spans="1:11" ht="52.5" customHeight="1">
      <c r="A12" s="71" t="s">
        <v>61</v>
      </c>
      <c r="B12" s="260" t="s">
        <v>286</v>
      </c>
      <c r="C12" s="76"/>
      <c r="D12" s="73" t="s">
        <v>186</v>
      </c>
      <c r="E12" s="149">
        <v>5</v>
      </c>
      <c r="F12" s="152"/>
      <c r="G12" s="95">
        <f t="shared" si="0"/>
        <v>0</v>
      </c>
      <c r="H12" s="211">
        <f t="shared" si="2"/>
        <v>0</v>
      </c>
      <c r="I12" s="212"/>
      <c r="J12" s="213">
        <f t="shared" si="1"/>
        <v>0</v>
      </c>
      <c r="K12" s="93"/>
    </row>
    <row r="13" spans="1:11" ht="27">
      <c r="A13" s="71" t="s">
        <v>62</v>
      </c>
      <c r="B13" s="260" t="s">
        <v>374</v>
      </c>
      <c r="C13" s="76"/>
      <c r="D13" s="73" t="s">
        <v>112</v>
      </c>
      <c r="E13" s="149">
        <v>80</v>
      </c>
      <c r="F13" s="152"/>
      <c r="G13" s="95">
        <f t="shared" si="0"/>
        <v>0</v>
      </c>
      <c r="H13" s="211">
        <f t="shared" si="2"/>
        <v>0</v>
      </c>
      <c r="I13" s="212"/>
      <c r="J13" s="213">
        <f t="shared" si="1"/>
        <v>0</v>
      </c>
      <c r="K13" s="93"/>
    </row>
    <row r="14" spans="1:11" ht="41.25">
      <c r="A14" s="71" t="s">
        <v>63</v>
      </c>
      <c r="B14" s="260" t="s">
        <v>377</v>
      </c>
      <c r="C14" s="76"/>
      <c r="D14" s="73" t="s">
        <v>112</v>
      </c>
      <c r="E14" s="149">
        <v>50</v>
      </c>
      <c r="F14" s="152"/>
      <c r="G14" s="95">
        <f t="shared" si="0"/>
        <v>0</v>
      </c>
      <c r="H14" s="211">
        <f t="shared" si="2"/>
        <v>0</v>
      </c>
      <c r="I14" s="212"/>
      <c r="J14" s="213">
        <f t="shared" si="1"/>
        <v>0</v>
      </c>
      <c r="K14" s="93"/>
    </row>
    <row r="15" spans="1:11" ht="33.75" customHeight="1">
      <c r="A15" s="71" t="s">
        <v>64</v>
      </c>
      <c r="B15" s="260" t="s">
        <v>243</v>
      </c>
      <c r="C15" s="76"/>
      <c r="D15" s="73" t="s">
        <v>112</v>
      </c>
      <c r="E15" s="149">
        <v>30</v>
      </c>
      <c r="F15" s="152"/>
      <c r="G15" s="95">
        <f t="shared" si="0"/>
        <v>0</v>
      </c>
      <c r="H15" s="211">
        <f t="shared" si="2"/>
        <v>0</v>
      </c>
      <c r="I15" s="212"/>
      <c r="J15" s="213">
        <f t="shared" si="1"/>
        <v>0</v>
      </c>
      <c r="K15" s="93"/>
    </row>
    <row r="16" spans="1:11" ht="27">
      <c r="A16" s="71" t="s">
        <v>70</v>
      </c>
      <c r="B16" s="260" t="s">
        <v>256</v>
      </c>
      <c r="C16" s="76"/>
      <c r="D16" s="73" t="s">
        <v>112</v>
      </c>
      <c r="E16" s="149">
        <v>60</v>
      </c>
      <c r="F16" s="152"/>
      <c r="G16" s="95">
        <f t="shared" si="0"/>
        <v>0</v>
      </c>
      <c r="H16" s="211">
        <f t="shared" si="2"/>
        <v>0</v>
      </c>
      <c r="I16" s="212"/>
      <c r="J16" s="213">
        <f t="shared" si="1"/>
        <v>0</v>
      </c>
      <c r="K16" s="93"/>
    </row>
    <row r="17" spans="1:11" ht="30" customHeight="1">
      <c r="A17" s="71" t="s">
        <v>71</v>
      </c>
      <c r="B17" s="260" t="s">
        <v>302</v>
      </c>
      <c r="C17" s="76"/>
      <c r="D17" s="73" t="s">
        <v>112</v>
      </c>
      <c r="E17" s="149">
        <v>50</v>
      </c>
      <c r="F17" s="152"/>
      <c r="G17" s="95">
        <f t="shared" si="0"/>
        <v>0</v>
      </c>
      <c r="H17" s="211">
        <f t="shared" si="2"/>
        <v>0</v>
      </c>
      <c r="I17" s="212"/>
      <c r="J17" s="213">
        <f t="shared" si="1"/>
        <v>0</v>
      </c>
      <c r="K17" s="93"/>
    </row>
    <row r="18" spans="1:11" ht="13.5">
      <c r="A18" s="71" t="s">
        <v>72</v>
      </c>
      <c r="B18" s="260" t="s">
        <v>244</v>
      </c>
      <c r="C18" s="76"/>
      <c r="D18" s="73" t="s">
        <v>112</v>
      </c>
      <c r="E18" s="149">
        <v>10</v>
      </c>
      <c r="F18" s="152"/>
      <c r="G18" s="95">
        <f t="shared" si="0"/>
        <v>0</v>
      </c>
      <c r="H18" s="211">
        <f t="shared" si="2"/>
        <v>0</v>
      </c>
      <c r="I18" s="212"/>
      <c r="J18" s="213">
        <f t="shared" si="1"/>
        <v>0</v>
      </c>
      <c r="K18" s="93"/>
    </row>
    <row r="19" spans="1:11" ht="13.5">
      <c r="A19" s="71" t="s">
        <v>73</v>
      </c>
      <c r="B19" s="260" t="s">
        <v>187</v>
      </c>
      <c r="C19" s="76"/>
      <c r="D19" s="73" t="s">
        <v>112</v>
      </c>
      <c r="E19" s="149">
        <v>15</v>
      </c>
      <c r="F19" s="152"/>
      <c r="G19" s="95">
        <f t="shared" si="0"/>
        <v>0</v>
      </c>
      <c r="H19" s="211">
        <f t="shared" si="2"/>
        <v>0</v>
      </c>
      <c r="I19" s="212"/>
      <c r="J19" s="213">
        <f t="shared" si="1"/>
        <v>0</v>
      </c>
      <c r="K19" s="93"/>
    </row>
    <row r="20" spans="1:11" ht="13.5">
      <c r="A20" s="71" t="s">
        <v>74</v>
      </c>
      <c r="B20" s="260" t="s">
        <v>273</v>
      </c>
      <c r="C20" s="76"/>
      <c r="D20" s="73" t="s">
        <v>112</v>
      </c>
      <c r="E20" s="149">
        <v>15</v>
      </c>
      <c r="F20" s="152"/>
      <c r="G20" s="95">
        <f t="shared" si="0"/>
        <v>0</v>
      </c>
      <c r="H20" s="211">
        <f t="shared" si="2"/>
        <v>0</v>
      </c>
      <c r="I20" s="212"/>
      <c r="J20" s="213">
        <f t="shared" si="1"/>
        <v>0</v>
      </c>
      <c r="K20" s="93"/>
    </row>
    <row r="21" spans="1:11" ht="13.5">
      <c r="A21" s="71" t="s">
        <v>75</v>
      </c>
      <c r="B21" s="260" t="s">
        <v>188</v>
      </c>
      <c r="C21" s="76"/>
      <c r="D21" s="74" t="s">
        <v>112</v>
      </c>
      <c r="E21" s="150">
        <v>15</v>
      </c>
      <c r="F21" s="152"/>
      <c r="G21" s="75">
        <f t="shared" si="0"/>
        <v>0</v>
      </c>
      <c r="H21" s="211">
        <f t="shared" si="2"/>
        <v>0</v>
      </c>
      <c r="I21" s="212"/>
      <c r="J21" s="213">
        <f t="shared" si="1"/>
        <v>0</v>
      </c>
      <c r="K21" s="93"/>
    </row>
    <row r="22" spans="1:11" ht="13.5">
      <c r="A22" s="71" t="s">
        <v>76</v>
      </c>
      <c r="B22" s="260" t="s">
        <v>189</v>
      </c>
      <c r="C22" s="76"/>
      <c r="D22" s="74" t="s">
        <v>112</v>
      </c>
      <c r="E22" s="150">
        <v>800</v>
      </c>
      <c r="F22" s="152"/>
      <c r="G22" s="75">
        <f t="shared" si="0"/>
        <v>0</v>
      </c>
      <c r="H22" s="211">
        <f t="shared" si="2"/>
        <v>0</v>
      </c>
      <c r="I22" s="212"/>
      <c r="J22" s="213">
        <f t="shared" si="1"/>
        <v>0</v>
      </c>
      <c r="K22" s="93"/>
    </row>
    <row r="23" spans="1:11" ht="13.5">
      <c r="A23" s="71" t="s">
        <v>77</v>
      </c>
      <c r="B23" s="260" t="s">
        <v>190</v>
      </c>
      <c r="C23" s="76"/>
      <c r="D23" s="74" t="s">
        <v>112</v>
      </c>
      <c r="E23" s="150">
        <v>10</v>
      </c>
      <c r="F23" s="152"/>
      <c r="G23" s="75">
        <f t="shared" si="0"/>
        <v>0</v>
      </c>
      <c r="H23" s="211">
        <f t="shared" si="2"/>
        <v>0</v>
      </c>
      <c r="I23" s="212"/>
      <c r="J23" s="213">
        <f t="shared" si="1"/>
        <v>0</v>
      </c>
      <c r="K23" s="93"/>
    </row>
    <row r="24" spans="1:11" ht="36.75" customHeight="1">
      <c r="A24" s="71" t="s">
        <v>78</v>
      </c>
      <c r="B24" s="257" t="s">
        <v>14</v>
      </c>
      <c r="C24" s="76"/>
      <c r="D24" s="74" t="s">
        <v>112</v>
      </c>
      <c r="E24" s="150">
        <v>19</v>
      </c>
      <c r="F24" s="152"/>
      <c r="G24" s="75">
        <f t="shared" si="0"/>
        <v>0</v>
      </c>
      <c r="H24" s="211">
        <f t="shared" si="2"/>
        <v>0</v>
      </c>
      <c r="I24" s="212"/>
      <c r="J24" s="213">
        <f t="shared" si="1"/>
        <v>0</v>
      </c>
      <c r="K24" s="93"/>
    </row>
    <row r="25" spans="1:11" ht="18" customHeight="1">
      <c r="A25" s="162"/>
      <c r="B25" s="163" t="s">
        <v>109</v>
      </c>
      <c r="C25" s="164"/>
      <c r="D25" s="165"/>
      <c r="E25" s="165"/>
      <c r="F25" s="166"/>
      <c r="G25" s="165"/>
      <c r="H25" s="167">
        <f>SUM(H6:H24)</f>
        <v>0</v>
      </c>
      <c r="I25" s="168"/>
      <c r="J25" s="167">
        <f>SUM(J6:J24)</f>
        <v>0</v>
      </c>
      <c r="K25" s="94"/>
    </row>
    <row r="26" spans="1:11" ht="17.25" customHeight="1">
      <c r="A26" s="218"/>
      <c r="B26" s="219"/>
      <c r="C26" s="220"/>
      <c r="D26" s="221"/>
      <c r="E26" s="221"/>
      <c r="F26" s="222"/>
      <c r="G26" s="225" t="s">
        <v>264</v>
      </c>
      <c r="H26" s="223"/>
      <c r="I26" s="224">
        <f>J25-H25</f>
        <v>0</v>
      </c>
      <c r="J26" s="94"/>
      <c r="K26" s="94"/>
    </row>
    <row r="27" spans="1:11" ht="17.25" customHeight="1">
      <c r="A27" s="77"/>
      <c r="B27" s="468" t="s">
        <v>245</v>
      </c>
      <c r="C27" s="468"/>
      <c r="D27" s="468"/>
      <c r="E27" s="468"/>
      <c r="F27" s="468"/>
      <c r="G27" s="468"/>
      <c r="H27" s="468"/>
      <c r="I27" s="468"/>
      <c r="J27" s="468"/>
      <c r="K27" s="78"/>
    </row>
    <row r="28" spans="1:11" ht="12.75">
      <c r="A28" s="77"/>
      <c r="B28" s="354" t="s">
        <v>1</v>
      </c>
      <c r="C28" s="155"/>
      <c r="D28" s="78"/>
      <c r="E28" s="79"/>
      <c r="F28" s="78"/>
      <c r="G28" s="78"/>
      <c r="H28" s="78"/>
      <c r="I28" s="78"/>
      <c r="J28" s="79"/>
      <c r="K28" s="79"/>
    </row>
  </sheetData>
  <sheetProtection/>
  <mergeCells count="1">
    <mergeCell ref="B27:J27"/>
  </mergeCells>
  <printOptions/>
  <pageMargins left="0.3937007874015748" right="0.3937007874015748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N21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5.125" style="0" customWidth="1"/>
    <col min="2" max="2" width="41.875" style="0" customWidth="1"/>
    <col min="3" max="3" width="3.625" style="0" customWidth="1"/>
    <col min="4" max="4" width="5.50390625" style="0" customWidth="1"/>
    <col min="5" max="5" width="4.625" style="0" customWidth="1"/>
    <col min="6" max="6" width="8.00390625" style="0" customWidth="1"/>
    <col min="7" max="7" width="7.875" style="0" customWidth="1"/>
    <col min="8" max="8" width="7.875" style="0" bestFit="1" customWidth="1"/>
    <col min="9" max="9" width="7.00390625" style="0" bestFit="1" customWidth="1"/>
    <col min="10" max="10" width="7.875" style="0" bestFit="1" customWidth="1"/>
    <col min="11" max="11" width="11.125" style="0" customWidth="1"/>
    <col min="12" max="12" width="7.50390625" style="46" customWidth="1"/>
    <col min="13" max="13" width="6.00390625" style="46" customWidth="1"/>
    <col min="14" max="14" width="5.875" style="46" customWidth="1"/>
  </cols>
  <sheetData>
    <row r="1" spans="1:13" ht="15">
      <c r="A1" s="31"/>
      <c r="B1" s="32" t="s">
        <v>260</v>
      </c>
      <c r="C1" s="31"/>
      <c r="D1" s="31"/>
      <c r="E1" s="31"/>
      <c r="F1" s="31"/>
      <c r="G1" s="31"/>
      <c r="H1" s="31"/>
      <c r="I1" s="31"/>
      <c r="J1" s="31"/>
      <c r="K1" s="60" t="s">
        <v>35</v>
      </c>
      <c r="L1" s="161"/>
      <c r="M1" s="161"/>
    </row>
    <row r="2" spans="1:13" ht="15">
      <c r="A2" s="33"/>
      <c r="B2" s="31"/>
      <c r="C2" s="31"/>
      <c r="D2" s="31"/>
      <c r="E2" s="31"/>
      <c r="F2" s="31"/>
      <c r="G2" s="31"/>
      <c r="H2" s="31"/>
      <c r="I2" s="31"/>
      <c r="J2" s="31"/>
      <c r="K2" s="31"/>
      <c r="L2" s="161"/>
      <c r="M2" s="161"/>
    </row>
    <row r="3" spans="1:13" ht="48">
      <c r="A3" s="193" t="s">
        <v>48</v>
      </c>
      <c r="B3" s="193" t="s">
        <v>49</v>
      </c>
      <c r="C3" s="193" t="s">
        <v>138</v>
      </c>
      <c r="D3" s="195" t="s">
        <v>136</v>
      </c>
      <c r="E3" s="193" t="s">
        <v>110</v>
      </c>
      <c r="F3" s="193" t="s">
        <v>51</v>
      </c>
      <c r="G3" s="193" t="s">
        <v>52</v>
      </c>
      <c r="H3" s="193" t="s">
        <v>53</v>
      </c>
      <c r="I3" s="193" t="s">
        <v>54</v>
      </c>
      <c r="J3" s="193" t="s">
        <v>55</v>
      </c>
      <c r="K3" s="193" t="s">
        <v>122</v>
      </c>
      <c r="L3" s="109"/>
      <c r="M3" s="109"/>
    </row>
    <row r="4" spans="1:14" s="98" customFormat="1" ht="8.25">
      <c r="A4" s="123" t="s">
        <v>56</v>
      </c>
      <c r="B4" s="123" t="s">
        <v>57</v>
      </c>
      <c r="C4" s="123" t="s">
        <v>66</v>
      </c>
      <c r="D4" s="123" t="s">
        <v>58</v>
      </c>
      <c r="E4" s="123" t="s">
        <v>59</v>
      </c>
      <c r="F4" s="123" t="s">
        <v>60</v>
      </c>
      <c r="G4" s="123" t="s">
        <v>61</v>
      </c>
      <c r="H4" s="123" t="s">
        <v>62</v>
      </c>
      <c r="I4" s="123" t="s">
        <v>63</v>
      </c>
      <c r="J4" s="123" t="s">
        <v>64</v>
      </c>
      <c r="K4" s="123" t="s">
        <v>70</v>
      </c>
      <c r="L4" s="194"/>
      <c r="M4" s="194"/>
      <c r="N4" s="194"/>
    </row>
    <row r="5" spans="1:14" ht="157.5" customHeight="1">
      <c r="A5" s="36" t="s">
        <v>56</v>
      </c>
      <c r="B5" s="112" t="s">
        <v>307</v>
      </c>
      <c r="C5" s="36" t="s">
        <v>112</v>
      </c>
      <c r="D5" s="36"/>
      <c r="E5" s="36">
        <v>50</v>
      </c>
      <c r="F5" s="113"/>
      <c r="G5" s="113">
        <f>(F5*I5)+F5</f>
        <v>0</v>
      </c>
      <c r="H5" s="113">
        <f>E5*F5</f>
        <v>0</v>
      </c>
      <c r="I5" s="153"/>
      <c r="J5" s="113">
        <f>(H5*I5)+H5</f>
        <v>0</v>
      </c>
      <c r="K5" s="36" t="s">
        <v>139</v>
      </c>
      <c r="L5" s="493" t="s">
        <v>209</v>
      </c>
      <c r="M5" s="493"/>
      <c r="N5" s="493"/>
    </row>
    <row r="6" spans="1:14" ht="24.75" customHeight="1">
      <c r="A6" s="36" t="s">
        <v>57</v>
      </c>
      <c r="B6" s="114" t="s">
        <v>160</v>
      </c>
      <c r="C6" s="36" t="s">
        <v>112</v>
      </c>
      <c r="D6" s="36"/>
      <c r="E6" s="36">
        <v>8</v>
      </c>
      <c r="F6" s="113"/>
      <c r="G6" s="113">
        <f>(F6*I6)+F6</f>
        <v>0</v>
      </c>
      <c r="H6" s="115">
        <f>E6*F6</f>
        <v>0</v>
      </c>
      <c r="I6" s="153"/>
      <c r="J6" s="113">
        <f>(H6*I6)+H6</f>
        <v>0</v>
      </c>
      <c r="K6" s="36" t="s">
        <v>140</v>
      </c>
      <c r="L6" s="493" t="s">
        <v>210</v>
      </c>
      <c r="M6" s="493"/>
      <c r="N6" s="493"/>
    </row>
    <row r="7" spans="1:14" ht="20.25" customHeight="1">
      <c r="A7" s="36" t="s">
        <v>66</v>
      </c>
      <c r="B7" s="111" t="s">
        <v>42</v>
      </c>
      <c r="C7" s="36" t="s">
        <v>112</v>
      </c>
      <c r="D7" s="36"/>
      <c r="E7" s="36">
        <v>8</v>
      </c>
      <c r="F7" s="113"/>
      <c r="G7" s="113">
        <f>(F7*I7)+F7</f>
        <v>0</v>
      </c>
      <c r="H7" s="115">
        <f>E7*F7</f>
        <v>0</v>
      </c>
      <c r="I7" s="153"/>
      <c r="J7" s="113">
        <f>(H7*I7)+H7</f>
        <v>0</v>
      </c>
      <c r="K7" s="36" t="s">
        <v>140</v>
      </c>
      <c r="L7" s="493" t="s">
        <v>210</v>
      </c>
      <c r="M7" s="493"/>
      <c r="N7" s="493"/>
    </row>
    <row r="8" spans="1:14" ht="30.75" customHeight="1">
      <c r="A8" s="36" t="s">
        <v>58</v>
      </c>
      <c r="B8" s="111" t="s">
        <v>277</v>
      </c>
      <c r="C8" s="36" t="s">
        <v>112</v>
      </c>
      <c r="D8" s="36"/>
      <c r="E8" s="36">
        <v>10</v>
      </c>
      <c r="F8" s="113"/>
      <c r="G8" s="113">
        <f>(F8*I8)+F8</f>
        <v>0</v>
      </c>
      <c r="H8" s="115">
        <f>E8*F8</f>
        <v>0</v>
      </c>
      <c r="I8" s="153"/>
      <c r="J8" s="113">
        <f>(H8*I8)+H8</f>
        <v>0</v>
      </c>
      <c r="K8" s="36" t="s">
        <v>140</v>
      </c>
      <c r="L8" s="493" t="s">
        <v>210</v>
      </c>
      <c r="M8" s="493"/>
      <c r="N8" s="493"/>
    </row>
    <row r="9" spans="1:11" ht="12.75">
      <c r="A9" s="492" t="s">
        <v>109</v>
      </c>
      <c r="B9" s="492"/>
      <c r="C9" s="492"/>
      <c r="D9" s="492"/>
      <c r="E9" s="492"/>
      <c r="F9" s="492"/>
      <c r="G9" s="492"/>
      <c r="H9" s="116">
        <f>SUM(H5:H8)</f>
        <v>0</v>
      </c>
      <c r="I9" s="117"/>
      <c r="J9" s="116">
        <f>SUM(J5:J8)</f>
        <v>0</v>
      </c>
      <c r="K9" s="118"/>
    </row>
    <row r="10" spans="1:11" ht="12.75">
      <c r="A10" t="s">
        <v>304</v>
      </c>
      <c r="B10" s="119"/>
      <c r="D10" s="119"/>
      <c r="F10" s="489" t="s">
        <v>264</v>
      </c>
      <c r="G10" s="490"/>
      <c r="H10" s="491"/>
      <c r="I10" s="117">
        <f>J9-H9</f>
        <v>0</v>
      </c>
      <c r="J10" s="120"/>
      <c r="K10" s="122"/>
    </row>
    <row r="11" spans="1:11" ht="12.75">
      <c r="A11" s="119"/>
      <c r="B11" s="119"/>
      <c r="C11" s="119"/>
      <c r="D11" s="119"/>
      <c r="E11" s="119"/>
      <c r="F11" s="119"/>
      <c r="G11" s="119"/>
      <c r="H11" s="120"/>
      <c r="I11" s="121"/>
      <c r="J11" s="120"/>
      <c r="K11" s="122"/>
    </row>
    <row r="12" ht="12" customHeight="1"/>
    <row r="13" spans="1:14" ht="12.75">
      <c r="A13" s="46"/>
      <c r="B13" s="354" t="s">
        <v>1</v>
      </c>
      <c r="L13"/>
      <c r="M13"/>
      <c r="N13"/>
    </row>
    <row r="14" spans="1:14" ht="12.75">
      <c r="A14" s="46"/>
      <c r="B14" s="46"/>
      <c r="L14"/>
      <c r="M14"/>
      <c r="N14"/>
    </row>
    <row r="15" spans="1:14" ht="18" customHeight="1">
      <c r="A15" s="46"/>
      <c r="B15" s="46"/>
      <c r="L15"/>
      <c r="M15"/>
      <c r="N15"/>
    </row>
    <row r="16" spans="1:14" ht="12.75">
      <c r="A16" s="46"/>
      <c r="B16" s="46"/>
      <c r="L16"/>
      <c r="M16"/>
      <c r="N16"/>
    </row>
    <row r="17" spans="1:14" ht="12.75">
      <c r="A17" s="46"/>
      <c r="B17" s="46"/>
      <c r="L17"/>
      <c r="M17"/>
      <c r="N17"/>
    </row>
    <row r="18" spans="1:14" ht="12.75">
      <c r="A18" s="46"/>
      <c r="B18" s="46"/>
      <c r="L18"/>
      <c r="M18"/>
      <c r="N18"/>
    </row>
    <row r="19" spans="1:14" ht="12.75">
      <c r="A19" s="46"/>
      <c r="B19" s="46"/>
      <c r="L19"/>
      <c r="M19"/>
      <c r="N19"/>
    </row>
    <row r="20" spans="1:14" ht="12.75">
      <c r="A20" s="46"/>
      <c r="B20" s="46"/>
      <c r="L20"/>
      <c r="M20"/>
      <c r="N20"/>
    </row>
    <row r="21" spans="1:14" ht="12.75">
      <c r="A21" s="46"/>
      <c r="B21" s="46"/>
      <c r="L21"/>
      <c r="M21"/>
      <c r="N21"/>
    </row>
  </sheetData>
  <sheetProtection/>
  <mergeCells count="6">
    <mergeCell ref="F10:H10"/>
    <mergeCell ref="A9:G9"/>
    <mergeCell ref="L5:N5"/>
    <mergeCell ref="L6:N6"/>
    <mergeCell ref="L7:N7"/>
    <mergeCell ref="L8:N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H15" sqref="H15"/>
    </sheetView>
  </sheetViews>
  <sheetFormatPr defaultColWidth="9.00390625" defaultRowHeight="12.75"/>
  <cols>
    <col min="1" max="1" width="5.125" style="0" customWidth="1"/>
    <col min="2" max="2" width="37.375" style="0" customWidth="1"/>
    <col min="3" max="3" width="5.375" style="0" customWidth="1"/>
    <col min="4" max="4" width="5.50390625" style="0" customWidth="1"/>
    <col min="5" max="5" width="4.625" style="0" customWidth="1"/>
    <col min="6" max="6" width="8.00390625" style="0" customWidth="1"/>
    <col min="7" max="7" width="7.875" style="0" customWidth="1"/>
    <col min="8" max="8" width="7.875" style="0" bestFit="1" customWidth="1"/>
    <col min="9" max="9" width="9.00390625" style="0" customWidth="1"/>
    <col min="10" max="10" width="7.875" style="0" bestFit="1" customWidth="1"/>
    <col min="11" max="11" width="6.00390625" style="46" customWidth="1"/>
    <col min="12" max="12" width="5.875" style="46" customWidth="1"/>
  </cols>
  <sheetData>
    <row r="1" spans="1:11" ht="15">
      <c r="A1" s="31"/>
      <c r="B1" s="32" t="s">
        <v>16</v>
      </c>
      <c r="C1" s="31"/>
      <c r="D1" s="31"/>
      <c r="E1" s="31"/>
      <c r="F1" s="31"/>
      <c r="G1" s="31"/>
      <c r="H1" s="60" t="s">
        <v>291</v>
      </c>
      <c r="I1" s="31"/>
      <c r="J1" s="31"/>
      <c r="K1" s="161"/>
    </row>
    <row r="2" spans="1:11" ht="15">
      <c r="A2" s="33"/>
      <c r="B2" s="31"/>
      <c r="C2" s="31"/>
      <c r="D2" s="31"/>
      <c r="E2" s="31"/>
      <c r="F2" s="31"/>
      <c r="G2" s="494" t="s">
        <v>290</v>
      </c>
      <c r="H2" s="495"/>
      <c r="I2" s="495"/>
      <c r="J2" s="495"/>
      <c r="K2" s="161"/>
    </row>
    <row r="3" spans="1:11" ht="48">
      <c r="A3" s="193" t="s">
        <v>48</v>
      </c>
      <c r="B3" s="193" t="s">
        <v>49</v>
      </c>
      <c r="C3" s="193" t="s">
        <v>138</v>
      </c>
      <c r="D3" s="195" t="s">
        <v>136</v>
      </c>
      <c r="E3" s="193" t="s">
        <v>110</v>
      </c>
      <c r="F3" s="193" t="s">
        <v>51</v>
      </c>
      <c r="G3" s="193" t="s">
        <v>52</v>
      </c>
      <c r="H3" s="193" t="s">
        <v>53</v>
      </c>
      <c r="I3" s="193" t="s">
        <v>54</v>
      </c>
      <c r="J3" s="193" t="s">
        <v>55</v>
      </c>
      <c r="K3" s="109"/>
    </row>
    <row r="4" spans="1:12" s="98" customFormat="1" ht="8.25">
      <c r="A4" s="123" t="s">
        <v>56</v>
      </c>
      <c r="B4" s="123" t="s">
        <v>57</v>
      </c>
      <c r="C4" s="123" t="s">
        <v>66</v>
      </c>
      <c r="D4" s="123" t="s">
        <v>58</v>
      </c>
      <c r="E4" s="123" t="s">
        <v>59</v>
      </c>
      <c r="F4" s="123" t="s">
        <v>60</v>
      </c>
      <c r="G4" s="123" t="s">
        <v>61</v>
      </c>
      <c r="H4" s="123" t="s">
        <v>62</v>
      </c>
      <c r="I4" s="123" t="s">
        <v>63</v>
      </c>
      <c r="J4" s="123" t="s">
        <v>64</v>
      </c>
      <c r="K4" s="194"/>
      <c r="L4" s="194"/>
    </row>
    <row r="5" spans="1:12" ht="171">
      <c r="A5" s="36" t="s">
        <v>56</v>
      </c>
      <c r="B5" s="272" t="s">
        <v>308</v>
      </c>
      <c r="C5" s="36" t="s">
        <v>289</v>
      </c>
      <c r="D5" s="36"/>
      <c r="E5" s="36">
        <v>22</v>
      </c>
      <c r="F5" s="113"/>
      <c r="G5" s="113">
        <f>(F5*I5)+F5</f>
        <v>0</v>
      </c>
      <c r="H5" s="113">
        <f>E5*F5</f>
        <v>0</v>
      </c>
      <c r="I5" s="153"/>
      <c r="J5" s="113">
        <f>(H5*I5)+H5</f>
        <v>0</v>
      </c>
      <c r="K5" s="493"/>
      <c r="L5" s="493"/>
    </row>
    <row r="6" spans="1:10" ht="12.75">
      <c r="A6" s="492"/>
      <c r="B6" s="492"/>
      <c r="C6" s="492"/>
      <c r="D6" s="492"/>
      <c r="E6" s="492"/>
      <c r="F6" s="492"/>
      <c r="G6" s="492"/>
      <c r="H6" s="116">
        <f>SUM(H5:H5)</f>
        <v>0</v>
      </c>
      <c r="I6" s="117"/>
      <c r="J6" s="116">
        <f>SUM(J5:J5)</f>
        <v>0</v>
      </c>
    </row>
    <row r="7" spans="1:10" ht="12.75">
      <c r="A7" s="119"/>
      <c r="B7" s="119"/>
      <c r="D7" s="119"/>
      <c r="F7" s="489" t="s">
        <v>264</v>
      </c>
      <c r="G7" s="490"/>
      <c r="H7" s="491"/>
      <c r="I7" s="117">
        <f>J6-H6</f>
        <v>0</v>
      </c>
      <c r="J7" s="120"/>
    </row>
    <row r="8" spans="1:10" ht="12.75">
      <c r="A8" s="119"/>
      <c r="B8" s="119"/>
      <c r="C8" s="119"/>
      <c r="D8" s="119"/>
      <c r="E8" s="119"/>
      <c r="F8" s="119"/>
      <c r="G8" s="119"/>
      <c r="H8" s="120"/>
      <c r="I8" s="121"/>
      <c r="J8" s="120"/>
    </row>
    <row r="9" ht="12" customHeight="1">
      <c r="B9" s="354" t="s">
        <v>2</v>
      </c>
    </row>
    <row r="10" spans="1:12" ht="12.75">
      <c r="A10" s="46"/>
      <c r="B10" s="46"/>
      <c r="K10"/>
      <c r="L10"/>
    </row>
    <row r="11" spans="1:12" ht="12.75">
      <c r="A11" s="46"/>
      <c r="B11" s="46"/>
      <c r="K11"/>
      <c r="L11"/>
    </row>
    <row r="12" spans="1:12" ht="18" customHeight="1">
      <c r="A12" s="46"/>
      <c r="B12" s="46"/>
      <c r="K12"/>
      <c r="L12"/>
    </row>
    <row r="13" spans="1:12" ht="12.75">
      <c r="A13" s="46"/>
      <c r="B13" s="46"/>
      <c r="K13"/>
      <c r="L13"/>
    </row>
    <row r="14" spans="1:12" ht="12.75">
      <c r="A14" s="46"/>
      <c r="B14" s="46"/>
      <c r="K14"/>
      <c r="L14"/>
    </row>
    <row r="15" spans="1:12" ht="12.75">
      <c r="A15" s="46"/>
      <c r="B15" s="46"/>
      <c r="K15"/>
      <c r="L15"/>
    </row>
    <row r="16" spans="1:12" ht="12.75">
      <c r="A16" s="46"/>
      <c r="B16" s="46"/>
      <c r="K16"/>
      <c r="L16"/>
    </row>
    <row r="17" spans="1:12" ht="12.75">
      <c r="A17" s="46"/>
      <c r="B17" s="46"/>
      <c r="K17"/>
      <c r="L17"/>
    </row>
    <row r="18" spans="1:12" ht="12.75">
      <c r="A18" s="46"/>
      <c r="B18" s="46"/>
      <c r="K18"/>
      <c r="L18"/>
    </row>
  </sheetData>
  <mergeCells count="4">
    <mergeCell ref="A6:G6"/>
    <mergeCell ref="F7:H7"/>
    <mergeCell ref="G2:J2"/>
    <mergeCell ref="K5:L5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44"/>
  <sheetViews>
    <sheetView workbookViewId="0" topLeftCell="A10">
      <selection activeCell="B27" sqref="B27"/>
    </sheetView>
  </sheetViews>
  <sheetFormatPr defaultColWidth="9.00390625" defaultRowHeight="12.75"/>
  <cols>
    <col min="1" max="1" width="3.50390625" style="0" customWidth="1"/>
    <col min="2" max="2" width="42.625" style="0" customWidth="1"/>
    <col min="3" max="3" width="4.375" style="0" customWidth="1"/>
    <col min="4" max="4" width="11.875" style="0" customWidth="1"/>
    <col min="5" max="5" width="4.875" style="0" customWidth="1"/>
    <col min="6" max="6" width="7.75390625" style="0" customWidth="1"/>
    <col min="7" max="7" width="5.375" style="0" customWidth="1"/>
    <col min="8" max="8" width="9.50390625" style="0" customWidth="1"/>
    <col min="9" max="10" width="10.125" style="0" customWidth="1"/>
    <col min="12" max="12" width="9.625" style="0" customWidth="1"/>
  </cols>
  <sheetData>
    <row r="1" spans="7:8" ht="12.75">
      <c r="G1" s="285"/>
      <c r="H1" t="s">
        <v>331</v>
      </c>
    </row>
    <row r="2" spans="1:12" ht="22.5">
      <c r="A2" s="496" t="s">
        <v>330</v>
      </c>
      <c r="B2" s="496"/>
      <c r="C2" s="496"/>
      <c r="D2" s="496"/>
      <c r="E2" s="496"/>
      <c r="F2" s="496"/>
      <c r="G2" s="496"/>
      <c r="H2" s="496"/>
      <c r="I2" s="496"/>
      <c r="J2" s="496"/>
      <c r="K2" s="286"/>
      <c r="L2" s="286"/>
    </row>
    <row r="3" spans="1:11" ht="15">
      <c r="A3" s="287"/>
      <c r="B3" s="287"/>
      <c r="C3" s="287"/>
      <c r="D3" s="287"/>
      <c r="E3" s="287"/>
      <c r="F3" s="288" t="s">
        <v>310</v>
      </c>
      <c r="G3" s="287"/>
      <c r="I3" s="287"/>
      <c r="J3" s="287"/>
      <c r="K3" s="289"/>
    </row>
    <row r="4" spans="1:12" ht="79.5">
      <c r="A4" s="290" t="s">
        <v>311</v>
      </c>
      <c r="B4" s="290" t="s">
        <v>312</v>
      </c>
      <c r="C4" s="290" t="s">
        <v>138</v>
      </c>
      <c r="D4" s="291" t="s">
        <v>313</v>
      </c>
      <c r="E4" s="290" t="s">
        <v>110</v>
      </c>
      <c r="F4" s="291" t="s">
        <v>51</v>
      </c>
      <c r="G4" s="290" t="s">
        <v>314</v>
      </c>
      <c r="H4" s="291" t="s">
        <v>52</v>
      </c>
      <c r="I4" s="291" t="s">
        <v>315</v>
      </c>
      <c r="J4" s="292" t="s">
        <v>55</v>
      </c>
      <c r="K4" s="454" t="s">
        <v>380</v>
      </c>
      <c r="L4" s="450" t="s">
        <v>379</v>
      </c>
    </row>
    <row r="5" spans="1:12" s="60" customFormat="1" ht="12.75">
      <c r="A5" s="457">
        <v>1</v>
      </c>
      <c r="B5" s="457">
        <v>2</v>
      </c>
      <c r="C5" s="457">
        <v>3</v>
      </c>
      <c r="D5" s="457">
        <v>4</v>
      </c>
      <c r="E5" s="457">
        <v>5</v>
      </c>
      <c r="F5" s="457">
        <v>6</v>
      </c>
      <c r="G5" s="457">
        <v>7</v>
      </c>
      <c r="H5" s="457">
        <v>8</v>
      </c>
      <c r="I5" s="457">
        <v>9</v>
      </c>
      <c r="J5" s="458">
        <v>10</v>
      </c>
      <c r="K5" s="459">
        <v>11</v>
      </c>
      <c r="L5" s="456">
        <v>12</v>
      </c>
    </row>
    <row r="6" spans="1:12" ht="127.5" customHeight="1">
      <c r="A6" s="293">
        <v>1</v>
      </c>
      <c r="B6" s="294" t="s">
        <v>316</v>
      </c>
      <c r="C6" s="293" t="s">
        <v>317</v>
      </c>
      <c r="D6" s="293"/>
      <c r="E6" s="293">
        <v>2</v>
      </c>
      <c r="F6" s="295"/>
      <c r="G6" s="296"/>
      <c r="H6" s="295">
        <f aca="true" t="shared" si="0" ref="H6:H14">F6*G6+F6</f>
        <v>0</v>
      </c>
      <c r="I6" s="295">
        <f aca="true" t="shared" si="1" ref="I6:I14">F6*E6</f>
        <v>0</v>
      </c>
      <c r="J6" s="297">
        <f aca="true" t="shared" si="2" ref="J6:J14">I6*G6+I6</f>
        <v>0</v>
      </c>
      <c r="K6" s="452"/>
      <c r="L6" s="451">
        <f>H6*K6</f>
        <v>0</v>
      </c>
    </row>
    <row r="7" spans="1:12" ht="144.75" customHeight="1">
      <c r="A7" s="293">
        <v>2</v>
      </c>
      <c r="B7" s="294" t="s">
        <v>318</v>
      </c>
      <c r="C7" s="293" t="s">
        <v>317</v>
      </c>
      <c r="D7" s="293"/>
      <c r="E7" s="293">
        <v>1</v>
      </c>
      <c r="F7" s="295"/>
      <c r="G7" s="296"/>
      <c r="H7" s="295">
        <f t="shared" si="0"/>
        <v>0</v>
      </c>
      <c r="I7" s="295">
        <f t="shared" si="1"/>
        <v>0</v>
      </c>
      <c r="J7" s="297">
        <f t="shared" si="2"/>
        <v>0</v>
      </c>
      <c r="K7" s="452"/>
      <c r="L7" s="451">
        <f aca="true" t="shared" si="3" ref="L7:L14">H7*K7</f>
        <v>0</v>
      </c>
    </row>
    <row r="8" spans="1:12" ht="162" customHeight="1">
      <c r="A8" s="293">
        <v>3</v>
      </c>
      <c r="B8" s="294" t="s">
        <v>319</v>
      </c>
      <c r="C8" s="298" t="s">
        <v>317</v>
      </c>
      <c r="D8" s="299"/>
      <c r="E8" s="293">
        <v>1</v>
      </c>
      <c r="F8" s="295"/>
      <c r="G8" s="300"/>
      <c r="H8" s="295">
        <f t="shared" si="0"/>
        <v>0</v>
      </c>
      <c r="I8" s="295">
        <f t="shared" si="1"/>
        <v>0</v>
      </c>
      <c r="J8" s="297">
        <f t="shared" si="2"/>
        <v>0</v>
      </c>
      <c r="K8" s="453"/>
      <c r="L8" s="451">
        <f t="shared" si="3"/>
        <v>0</v>
      </c>
    </row>
    <row r="9" spans="1:12" ht="145.5" customHeight="1">
      <c r="A9" s="293">
        <v>4</v>
      </c>
      <c r="B9" s="294" t="s">
        <v>320</v>
      </c>
      <c r="C9" s="298" t="s">
        <v>317</v>
      </c>
      <c r="D9" s="299"/>
      <c r="E9" s="293">
        <v>1</v>
      </c>
      <c r="F9" s="295"/>
      <c r="G9" s="300"/>
      <c r="H9" s="295">
        <f t="shared" si="0"/>
        <v>0</v>
      </c>
      <c r="I9" s="295">
        <f t="shared" si="1"/>
        <v>0</v>
      </c>
      <c r="J9" s="297">
        <f t="shared" si="2"/>
        <v>0</v>
      </c>
      <c r="K9" s="453"/>
      <c r="L9" s="451">
        <f t="shared" si="3"/>
        <v>0</v>
      </c>
    </row>
    <row r="10" spans="1:12" ht="131.25" customHeight="1">
      <c r="A10" s="293">
        <v>5</v>
      </c>
      <c r="B10" s="294" t="s">
        <v>321</v>
      </c>
      <c r="C10" s="293" t="s">
        <v>317</v>
      </c>
      <c r="D10" s="293"/>
      <c r="E10" s="293">
        <v>1</v>
      </c>
      <c r="F10" s="295"/>
      <c r="G10" s="296"/>
      <c r="H10" s="295">
        <f t="shared" si="0"/>
        <v>0</v>
      </c>
      <c r="I10" s="295">
        <f t="shared" si="1"/>
        <v>0</v>
      </c>
      <c r="J10" s="297">
        <f t="shared" si="2"/>
        <v>0</v>
      </c>
      <c r="K10" s="452"/>
      <c r="L10" s="451">
        <f t="shared" si="3"/>
        <v>0</v>
      </c>
    </row>
    <row r="11" spans="1:12" ht="33.75" customHeight="1">
      <c r="A11" s="293">
        <v>6</v>
      </c>
      <c r="B11" s="294" t="s">
        <v>322</v>
      </c>
      <c r="C11" s="301" t="s">
        <v>317</v>
      </c>
      <c r="D11" s="299"/>
      <c r="E11" s="293">
        <v>1</v>
      </c>
      <c r="F11" s="293"/>
      <c r="G11" s="300"/>
      <c r="H11" s="295">
        <f t="shared" si="0"/>
        <v>0</v>
      </c>
      <c r="I11" s="295">
        <f t="shared" si="1"/>
        <v>0</v>
      </c>
      <c r="J11" s="297">
        <f t="shared" si="2"/>
        <v>0</v>
      </c>
      <c r="K11" s="452"/>
      <c r="L11" s="451">
        <f t="shared" si="3"/>
        <v>0</v>
      </c>
    </row>
    <row r="12" spans="1:12" ht="140.25" customHeight="1">
      <c r="A12" s="302">
        <v>7</v>
      </c>
      <c r="B12" s="303" t="s">
        <v>323</v>
      </c>
      <c r="C12" s="302"/>
      <c r="D12" s="302"/>
      <c r="E12" s="302">
        <v>1</v>
      </c>
      <c r="F12" s="304"/>
      <c r="G12" s="305"/>
      <c r="H12" s="304">
        <f t="shared" si="0"/>
        <v>0</v>
      </c>
      <c r="I12" s="304">
        <f t="shared" si="1"/>
        <v>0</v>
      </c>
      <c r="J12" s="297">
        <f t="shared" si="2"/>
        <v>0</v>
      </c>
      <c r="K12" s="452"/>
      <c r="L12" s="451">
        <f t="shared" si="3"/>
        <v>0</v>
      </c>
    </row>
    <row r="13" spans="1:12" ht="109.5" customHeight="1">
      <c r="A13" s="306">
        <v>8</v>
      </c>
      <c r="B13" s="307" t="s">
        <v>324</v>
      </c>
      <c r="C13" s="306"/>
      <c r="D13" s="306"/>
      <c r="E13" s="306">
        <v>1</v>
      </c>
      <c r="F13" s="308"/>
      <c r="G13" s="309"/>
      <c r="H13" s="304">
        <f t="shared" si="0"/>
        <v>0</v>
      </c>
      <c r="I13" s="304">
        <f t="shared" si="1"/>
        <v>0</v>
      </c>
      <c r="J13" s="297">
        <f t="shared" si="2"/>
        <v>0</v>
      </c>
      <c r="K13" s="452"/>
      <c r="L13" s="451">
        <f t="shared" si="3"/>
        <v>0</v>
      </c>
    </row>
    <row r="14" spans="1:12" ht="84" customHeight="1">
      <c r="A14" s="306">
        <v>9</v>
      </c>
      <c r="B14" s="307" t="s">
        <v>325</v>
      </c>
      <c r="C14" s="306"/>
      <c r="D14" s="306"/>
      <c r="E14" s="306">
        <v>1</v>
      </c>
      <c r="F14" s="308"/>
      <c r="G14" s="309"/>
      <c r="H14" s="310">
        <f t="shared" si="0"/>
        <v>0</v>
      </c>
      <c r="I14" s="311">
        <f t="shared" si="1"/>
        <v>0</v>
      </c>
      <c r="J14" s="297">
        <f t="shared" si="2"/>
        <v>0</v>
      </c>
      <c r="K14" s="452"/>
      <c r="L14" s="451">
        <f t="shared" si="3"/>
        <v>0</v>
      </c>
    </row>
    <row r="15" spans="1:12" ht="15">
      <c r="A15" s="312"/>
      <c r="B15" s="455" t="s">
        <v>109</v>
      </c>
      <c r="C15" s="313"/>
      <c r="D15" s="313"/>
      <c r="E15" s="313"/>
      <c r="F15" s="314"/>
      <c r="G15" s="313"/>
      <c r="H15" s="313"/>
      <c r="I15" s="451">
        <f>SUM(I6:I14)</f>
        <v>0</v>
      </c>
      <c r="J15" s="451">
        <f>SUM(J6:J14)</f>
        <v>0</v>
      </c>
      <c r="K15" s="451"/>
      <c r="L15" s="451">
        <f>SUM(L6:L14)</f>
        <v>0</v>
      </c>
    </row>
    <row r="16" spans="1:11" ht="15">
      <c r="A16" s="315"/>
      <c r="B16" s="315"/>
      <c r="C16" s="315"/>
      <c r="D16" s="315"/>
      <c r="E16" s="315"/>
      <c r="F16" s="316"/>
      <c r="G16" s="315"/>
      <c r="H16" s="315" t="s">
        <v>326</v>
      </c>
      <c r="I16" s="316">
        <f>J15-I15</f>
        <v>0</v>
      </c>
      <c r="J16" s="315"/>
      <c r="K16" s="289"/>
    </row>
    <row r="17" spans="1:11" ht="15">
      <c r="A17" s="315"/>
      <c r="B17" s="315" t="s">
        <v>327</v>
      </c>
      <c r="C17" s="315"/>
      <c r="D17" s="315"/>
      <c r="E17" s="315"/>
      <c r="F17" s="316"/>
      <c r="G17" s="315"/>
      <c r="J17" s="315"/>
      <c r="K17" s="289"/>
    </row>
    <row r="18" spans="1:11" ht="9" customHeight="1">
      <c r="A18" s="315"/>
      <c r="B18" s="315"/>
      <c r="C18" s="315"/>
      <c r="D18" s="315"/>
      <c r="E18" s="315"/>
      <c r="F18" s="316"/>
      <c r="G18" s="315"/>
      <c r="H18" s="315"/>
      <c r="I18" s="316"/>
      <c r="J18" s="315"/>
      <c r="K18" s="289"/>
    </row>
    <row r="19" spans="1:11" ht="49.5" customHeight="1">
      <c r="A19" s="315"/>
      <c r="B19" s="497" t="s">
        <v>0</v>
      </c>
      <c r="C19" s="497"/>
      <c r="D19" s="497"/>
      <c r="E19" s="497"/>
      <c r="F19" s="497"/>
      <c r="G19" s="497"/>
      <c r="H19" s="497"/>
      <c r="I19" s="497"/>
      <c r="J19" s="497"/>
      <c r="K19" s="497"/>
    </row>
    <row r="20" spans="1:8" ht="15">
      <c r="A20" s="315"/>
      <c r="B20" s="498" t="s">
        <v>328</v>
      </c>
      <c r="C20" s="498"/>
      <c r="D20" s="498"/>
      <c r="E20" s="498"/>
      <c r="F20" s="498"/>
      <c r="G20" s="498"/>
      <c r="H20" s="498"/>
    </row>
    <row r="21" spans="1:11" ht="15">
      <c r="A21" s="315"/>
      <c r="B21" s="318" t="s">
        <v>329</v>
      </c>
      <c r="I21" s="317"/>
      <c r="J21" s="317"/>
      <c r="K21" s="289"/>
    </row>
    <row r="22" spans="1:11" ht="15">
      <c r="A22" s="315"/>
      <c r="C22" s="315"/>
      <c r="D22" s="315"/>
      <c r="E22" s="315"/>
      <c r="F22" s="316"/>
      <c r="G22" s="315"/>
      <c r="H22" s="315"/>
      <c r="I22" s="316"/>
      <c r="J22" s="315"/>
      <c r="K22" s="289"/>
    </row>
    <row r="23" spans="1:11" ht="15">
      <c r="A23" s="315"/>
      <c r="B23" s="315"/>
      <c r="C23" s="315"/>
      <c r="D23" s="315"/>
      <c r="E23" s="315"/>
      <c r="F23" s="316"/>
      <c r="G23" s="315"/>
      <c r="H23" s="315"/>
      <c r="I23" s="316"/>
      <c r="J23" s="315"/>
      <c r="K23" s="289"/>
    </row>
    <row r="24" spans="1:11" ht="15">
      <c r="A24" s="315"/>
      <c r="B24" s="315"/>
      <c r="C24" s="315"/>
      <c r="D24" s="315"/>
      <c r="E24" s="315"/>
      <c r="F24" s="316"/>
      <c r="G24" s="315"/>
      <c r="H24" s="315"/>
      <c r="I24" s="316"/>
      <c r="J24" s="315"/>
      <c r="K24" s="289"/>
    </row>
    <row r="25" spans="1:11" ht="15">
      <c r="A25" s="315"/>
      <c r="B25" s="315"/>
      <c r="C25" s="315"/>
      <c r="D25" s="315"/>
      <c r="E25" s="315"/>
      <c r="F25" s="316"/>
      <c r="G25" s="315"/>
      <c r="H25" s="315"/>
      <c r="I25" s="316"/>
      <c r="J25" s="315"/>
      <c r="K25" s="289"/>
    </row>
    <row r="26" spans="1:11" ht="15">
      <c r="A26" s="315"/>
      <c r="B26" s="315"/>
      <c r="C26" s="315"/>
      <c r="D26" s="315"/>
      <c r="E26" s="315"/>
      <c r="F26" s="316"/>
      <c r="G26" s="315"/>
      <c r="H26" s="315"/>
      <c r="I26" s="316"/>
      <c r="J26" s="315"/>
      <c r="K26" s="289"/>
    </row>
    <row r="27" spans="1:11" ht="15">
      <c r="A27" s="315"/>
      <c r="B27" s="315"/>
      <c r="C27" s="315"/>
      <c r="D27" s="315"/>
      <c r="E27" s="315"/>
      <c r="F27" s="316"/>
      <c r="G27" s="319"/>
      <c r="H27" s="315"/>
      <c r="I27" s="316"/>
      <c r="J27" s="315"/>
      <c r="K27" s="289"/>
    </row>
    <row r="28" spans="1:11" ht="15">
      <c r="A28" s="315"/>
      <c r="B28" s="315"/>
      <c r="C28" s="315"/>
      <c r="D28" s="315"/>
      <c r="E28" s="315"/>
      <c r="F28" s="316"/>
      <c r="G28" s="319"/>
      <c r="H28" s="315"/>
      <c r="I28" s="316"/>
      <c r="J28" s="315"/>
      <c r="K28" s="289"/>
    </row>
    <row r="29" spans="1:11" ht="15">
      <c r="A29" s="315"/>
      <c r="B29" s="315"/>
      <c r="C29" s="315"/>
      <c r="D29" s="315"/>
      <c r="E29" s="315"/>
      <c r="F29" s="316"/>
      <c r="G29" s="319"/>
      <c r="H29" s="315"/>
      <c r="I29" s="316"/>
      <c r="J29" s="315"/>
      <c r="K29" s="289"/>
    </row>
    <row r="30" spans="1:11" ht="15">
      <c r="A30" s="315"/>
      <c r="B30" s="315"/>
      <c r="C30" s="315"/>
      <c r="D30" s="315"/>
      <c r="E30" s="315"/>
      <c r="F30" s="315"/>
      <c r="G30" s="319"/>
      <c r="H30" s="315"/>
      <c r="I30" s="316"/>
      <c r="J30" s="315"/>
      <c r="K30" s="289"/>
    </row>
    <row r="31" spans="1:11" ht="15">
      <c r="A31" s="315"/>
      <c r="B31" s="315"/>
      <c r="C31" s="315"/>
      <c r="D31" s="315"/>
      <c r="E31" s="315"/>
      <c r="F31" s="315"/>
      <c r="G31" s="319"/>
      <c r="H31" s="315"/>
      <c r="I31" s="316"/>
      <c r="J31" s="315"/>
      <c r="K31" s="289"/>
    </row>
    <row r="32" spans="1:11" ht="15">
      <c r="A32" s="315"/>
      <c r="B32" s="315"/>
      <c r="C32" s="315"/>
      <c r="D32" s="315"/>
      <c r="E32" s="315"/>
      <c r="F32" s="315"/>
      <c r="G32" s="319"/>
      <c r="H32" s="315"/>
      <c r="I32" s="315"/>
      <c r="J32" s="315"/>
      <c r="K32" s="289"/>
    </row>
    <row r="33" spans="1:11" ht="15">
      <c r="A33" s="315"/>
      <c r="B33" s="315"/>
      <c r="C33" s="315"/>
      <c r="D33" s="315"/>
      <c r="E33" s="315"/>
      <c r="F33" s="315"/>
      <c r="G33" s="319"/>
      <c r="H33" s="315"/>
      <c r="I33" s="315"/>
      <c r="J33" s="315"/>
      <c r="K33" s="289"/>
    </row>
    <row r="34" spans="1:11" ht="15">
      <c r="A34" s="315"/>
      <c r="B34" s="315"/>
      <c r="C34" s="315"/>
      <c r="D34" s="315"/>
      <c r="E34" s="315"/>
      <c r="F34" s="315"/>
      <c r="G34" s="319"/>
      <c r="H34" s="315"/>
      <c r="I34" s="315"/>
      <c r="J34" s="315"/>
      <c r="K34" s="289"/>
    </row>
    <row r="35" spans="1:11" ht="15">
      <c r="A35" s="315"/>
      <c r="B35" s="315"/>
      <c r="C35" s="315"/>
      <c r="D35" s="315"/>
      <c r="E35" s="315"/>
      <c r="F35" s="315"/>
      <c r="G35" s="319"/>
      <c r="H35" s="315"/>
      <c r="I35" s="315"/>
      <c r="J35" s="315"/>
      <c r="K35" s="289"/>
    </row>
    <row r="36" spans="1:11" ht="15">
      <c r="A36" s="315"/>
      <c r="B36" s="315"/>
      <c r="C36" s="315"/>
      <c r="D36" s="315"/>
      <c r="E36" s="315"/>
      <c r="F36" s="315"/>
      <c r="G36" s="319"/>
      <c r="H36" s="315"/>
      <c r="I36" s="315"/>
      <c r="J36" s="315"/>
      <c r="K36" s="289"/>
    </row>
    <row r="37" spans="1:11" ht="15">
      <c r="A37" s="315"/>
      <c r="B37" s="315"/>
      <c r="C37" s="315"/>
      <c r="D37" s="315"/>
      <c r="E37" s="315"/>
      <c r="F37" s="315"/>
      <c r="G37" s="319"/>
      <c r="H37" s="315"/>
      <c r="I37" s="315"/>
      <c r="J37" s="315"/>
      <c r="K37" s="289"/>
    </row>
    <row r="38" spans="1:11" ht="15">
      <c r="A38" s="289"/>
      <c r="B38" s="289"/>
      <c r="C38" s="289"/>
      <c r="D38" s="289"/>
      <c r="E38" s="289"/>
      <c r="F38" s="289"/>
      <c r="G38" s="320"/>
      <c r="H38" s="289"/>
      <c r="I38" s="289"/>
      <c r="J38" s="289"/>
      <c r="K38" s="289"/>
    </row>
    <row r="39" spans="1:11" ht="15">
      <c r="A39" s="289"/>
      <c r="B39" s="289"/>
      <c r="C39" s="289"/>
      <c r="D39" s="289"/>
      <c r="E39" s="289"/>
      <c r="F39" s="289"/>
      <c r="G39" s="320"/>
      <c r="H39" s="289"/>
      <c r="I39" s="289"/>
      <c r="J39" s="289"/>
      <c r="K39" s="289"/>
    </row>
    <row r="40" spans="1:11" ht="15">
      <c r="A40" s="289"/>
      <c r="B40" s="289"/>
      <c r="C40" s="289"/>
      <c r="D40" s="289"/>
      <c r="E40" s="289"/>
      <c r="F40" s="289"/>
      <c r="G40" s="320"/>
      <c r="H40" s="289"/>
      <c r="I40" s="289"/>
      <c r="J40" s="289"/>
      <c r="K40" s="289"/>
    </row>
    <row r="41" spans="1:11" ht="15">
      <c r="A41" s="289"/>
      <c r="B41" s="289"/>
      <c r="C41" s="289"/>
      <c r="D41" s="289"/>
      <c r="E41" s="289"/>
      <c r="F41" s="289"/>
      <c r="G41" s="320"/>
      <c r="H41" s="289"/>
      <c r="I41" s="289"/>
      <c r="J41" s="289"/>
      <c r="K41" s="289"/>
    </row>
    <row r="42" spans="1:11" ht="15">
      <c r="A42" s="289"/>
      <c r="B42" s="289"/>
      <c r="C42" s="289"/>
      <c r="D42" s="289"/>
      <c r="E42" s="289"/>
      <c r="F42" s="289"/>
      <c r="G42" s="320"/>
      <c r="H42" s="289"/>
      <c r="I42" s="289"/>
      <c r="J42" s="289"/>
      <c r="K42" s="289"/>
    </row>
    <row r="43" spans="1:11" ht="15">
      <c r="A43" s="289"/>
      <c r="B43" s="289"/>
      <c r="C43" s="289"/>
      <c r="D43" s="289"/>
      <c r="E43" s="289"/>
      <c r="F43" s="289"/>
      <c r="G43" s="320"/>
      <c r="H43" s="289"/>
      <c r="I43" s="289"/>
      <c r="J43" s="289"/>
      <c r="K43" s="289"/>
    </row>
    <row r="44" spans="1:11" ht="15">
      <c r="A44" s="289"/>
      <c r="B44" s="289"/>
      <c r="C44" s="289"/>
      <c r="D44" s="289"/>
      <c r="E44" s="289"/>
      <c r="F44" s="289"/>
      <c r="G44" s="320"/>
      <c r="H44" s="289"/>
      <c r="I44" s="289"/>
      <c r="J44" s="289"/>
      <c r="K44" s="289"/>
    </row>
    <row r="45" spans="1:11" ht="15">
      <c r="A45" s="289"/>
      <c r="B45" s="289"/>
      <c r="C45" s="289"/>
      <c r="D45" s="289"/>
      <c r="E45" s="289"/>
      <c r="F45" s="289"/>
      <c r="G45" s="320"/>
      <c r="H45" s="289"/>
      <c r="I45" s="289"/>
      <c r="J45" s="289"/>
      <c r="K45" s="289"/>
    </row>
    <row r="46" spans="1:11" ht="15">
      <c r="A46" s="289"/>
      <c r="B46" s="289"/>
      <c r="C46" s="289"/>
      <c r="D46" s="289"/>
      <c r="E46" s="289"/>
      <c r="F46" s="289"/>
      <c r="G46" s="320"/>
      <c r="H46" s="289"/>
      <c r="I46" s="289"/>
      <c r="J46" s="289"/>
      <c r="K46" s="289"/>
    </row>
    <row r="47" spans="1:11" ht="15">
      <c r="A47" s="289"/>
      <c r="B47" s="289"/>
      <c r="C47" s="289"/>
      <c r="D47" s="289"/>
      <c r="E47" s="289"/>
      <c r="F47" s="289"/>
      <c r="G47" s="320"/>
      <c r="H47" s="289"/>
      <c r="I47" s="289"/>
      <c r="J47" s="289"/>
      <c r="K47" s="289"/>
    </row>
    <row r="48" spans="1:11" ht="15">
      <c r="A48" s="289"/>
      <c r="B48" s="289"/>
      <c r="C48" s="289"/>
      <c r="D48" s="289"/>
      <c r="E48" s="289"/>
      <c r="F48" s="289"/>
      <c r="G48" s="320"/>
      <c r="H48" s="289"/>
      <c r="I48" s="289"/>
      <c r="J48" s="289"/>
      <c r="K48" s="289"/>
    </row>
    <row r="49" spans="1:11" ht="15">
      <c r="A49" s="289"/>
      <c r="B49" s="289"/>
      <c r="C49" s="289"/>
      <c r="D49" s="289"/>
      <c r="E49" s="289"/>
      <c r="F49" s="289"/>
      <c r="G49" s="320"/>
      <c r="H49" s="289"/>
      <c r="I49" s="289"/>
      <c r="J49" s="289"/>
      <c r="K49" s="289"/>
    </row>
    <row r="50" spans="1:11" ht="15">
      <c r="A50" s="289"/>
      <c r="B50" s="289"/>
      <c r="C50" s="289"/>
      <c r="D50" s="289"/>
      <c r="E50" s="289"/>
      <c r="F50" s="289"/>
      <c r="G50" s="320"/>
      <c r="H50" s="289"/>
      <c r="I50" s="289"/>
      <c r="J50" s="289"/>
      <c r="K50" s="289"/>
    </row>
    <row r="51" spans="1:11" ht="15">
      <c r="A51" s="289"/>
      <c r="B51" s="289"/>
      <c r="C51" s="289"/>
      <c r="D51" s="289"/>
      <c r="E51" s="289"/>
      <c r="F51" s="289"/>
      <c r="G51" s="320"/>
      <c r="H51" s="289"/>
      <c r="I51" s="289"/>
      <c r="J51" s="289"/>
      <c r="K51" s="289"/>
    </row>
    <row r="52" spans="1:11" ht="15">
      <c r="A52" s="289"/>
      <c r="B52" s="289"/>
      <c r="C52" s="289"/>
      <c r="D52" s="289"/>
      <c r="E52" s="289"/>
      <c r="F52" s="289"/>
      <c r="G52" s="320"/>
      <c r="H52" s="289"/>
      <c r="I52" s="289"/>
      <c r="J52" s="289"/>
      <c r="K52" s="289"/>
    </row>
    <row r="53" spans="1:11" ht="15">
      <c r="A53" s="289"/>
      <c r="B53" s="289"/>
      <c r="C53" s="289"/>
      <c r="D53" s="289"/>
      <c r="E53" s="289"/>
      <c r="F53" s="289"/>
      <c r="G53" s="320"/>
      <c r="H53" s="289"/>
      <c r="I53" s="289"/>
      <c r="J53" s="289"/>
      <c r="K53" s="289"/>
    </row>
    <row r="54" spans="1:11" ht="15">
      <c r="A54" s="289"/>
      <c r="B54" s="289"/>
      <c r="C54" s="289"/>
      <c r="D54" s="289"/>
      <c r="E54" s="289"/>
      <c r="F54" s="289"/>
      <c r="G54" s="320"/>
      <c r="H54" s="289"/>
      <c r="I54" s="289"/>
      <c r="J54" s="289"/>
      <c r="K54" s="289"/>
    </row>
    <row r="55" spans="1:11" ht="15">
      <c r="A55" s="289"/>
      <c r="B55" s="289"/>
      <c r="C55" s="289"/>
      <c r="D55" s="289"/>
      <c r="E55" s="289"/>
      <c r="F55" s="289"/>
      <c r="G55" s="320"/>
      <c r="H55" s="289"/>
      <c r="I55" s="289"/>
      <c r="J55" s="289"/>
      <c r="K55" s="289"/>
    </row>
    <row r="56" spans="1:11" ht="15">
      <c r="A56" s="289"/>
      <c r="B56" s="289"/>
      <c r="C56" s="289"/>
      <c r="D56" s="289"/>
      <c r="E56" s="289"/>
      <c r="F56" s="289"/>
      <c r="G56" s="320"/>
      <c r="H56" s="289"/>
      <c r="I56" s="289"/>
      <c r="J56" s="289"/>
      <c r="K56" s="289"/>
    </row>
    <row r="57" spans="1:11" ht="15">
      <c r="A57" s="289"/>
      <c r="B57" s="289"/>
      <c r="C57" s="289"/>
      <c r="D57" s="289"/>
      <c r="E57" s="289"/>
      <c r="F57" s="289"/>
      <c r="G57" s="320"/>
      <c r="H57" s="289"/>
      <c r="I57" s="289"/>
      <c r="J57" s="289"/>
      <c r="K57" s="289"/>
    </row>
    <row r="58" spans="1:11" ht="15">
      <c r="A58" s="289"/>
      <c r="B58" s="289"/>
      <c r="C58" s="289"/>
      <c r="D58" s="289"/>
      <c r="E58" s="289"/>
      <c r="F58" s="289"/>
      <c r="G58" s="320"/>
      <c r="H58" s="289"/>
      <c r="I58" s="289"/>
      <c r="J58" s="289"/>
      <c r="K58" s="289"/>
    </row>
    <row r="59" spans="1:11" ht="15">
      <c r="A59" s="289"/>
      <c r="B59" s="289"/>
      <c r="C59" s="289"/>
      <c r="D59" s="289"/>
      <c r="E59" s="289"/>
      <c r="F59" s="289"/>
      <c r="G59" s="320"/>
      <c r="H59" s="289"/>
      <c r="I59" s="289"/>
      <c r="J59" s="289"/>
      <c r="K59" s="289"/>
    </row>
    <row r="60" spans="1:11" ht="15">
      <c r="A60" s="289"/>
      <c r="B60" s="289"/>
      <c r="C60" s="289"/>
      <c r="D60" s="289"/>
      <c r="E60" s="289"/>
      <c r="F60" s="289"/>
      <c r="G60" s="320"/>
      <c r="H60" s="289"/>
      <c r="I60" s="289"/>
      <c r="J60" s="289"/>
      <c r="K60" s="289"/>
    </row>
    <row r="61" spans="1:11" ht="15">
      <c r="A61" s="289"/>
      <c r="B61" s="289"/>
      <c r="C61" s="289"/>
      <c r="D61" s="289"/>
      <c r="E61" s="289"/>
      <c r="F61" s="289"/>
      <c r="G61" s="320"/>
      <c r="H61" s="289"/>
      <c r="I61" s="289"/>
      <c r="J61" s="289"/>
      <c r="K61" s="289"/>
    </row>
    <row r="62" spans="1:11" ht="15">
      <c r="A62" s="289"/>
      <c r="B62" s="289"/>
      <c r="C62" s="289"/>
      <c r="D62" s="289"/>
      <c r="E62" s="289"/>
      <c r="F62" s="289"/>
      <c r="G62" s="320"/>
      <c r="H62" s="289"/>
      <c r="I62" s="289"/>
      <c r="J62" s="289"/>
      <c r="K62" s="289"/>
    </row>
    <row r="63" spans="1:11" ht="15">
      <c r="A63" s="289"/>
      <c r="B63" s="289"/>
      <c r="C63" s="289"/>
      <c r="D63" s="289"/>
      <c r="E63" s="289"/>
      <c r="F63" s="289"/>
      <c r="G63" s="320"/>
      <c r="H63" s="289"/>
      <c r="I63" s="289"/>
      <c r="J63" s="289"/>
      <c r="K63" s="289"/>
    </row>
    <row r="64" spans="1:11" ht="15">
      <c r="A64" s="289"/>
      <c r="B64" s="289"/>
      <c r="C64" s="289"/>
      <c r="D64" s="289"/>
      <c r="E64" s="289"/>
      <c r="F64" s="289"/>
      <c r="G64" s="320"/>
      <c r="H64" s="289"/>
      <c r="I64" s="289"/>
      <c r="J64" s="289"/>
      <c r="K64" s="289"/>
    </row>
    <row r="65" spans="1:11" ht="15">
      <c r="A65" s="289"/>
      <c r="B65" s="289"/>
      <c r="C65" s="289"/>
      <c r="D65" s="289"/>
      <c r="E65" s="289"/>
      <c r="F65" s="289"/>
      <c r="G65" s="320"/>
      <c r="H65" s="289"/>
      <c r="I65" s="289"/>
      <c r="J65" s="289"/>
      <c r="K65" s="289"/>
    </row>
    <row r="66" spans="1:11" ht="15">
      <c r="A66" s="289"/>
      <c r="B66" s="289"/>
      <c r="C66" s="289"/>
      <c r="D66" s="289"/>
      <c r="E66" s="289"/>
      <c r="F66" s="289"/>
      <c r="G66" s="320"/>
      <c r="H66" s="289"/>
      <c r="I66" s="289"/>
      <c r="J66" s="289"/>
      <c r="K66" s="289"/>
    </row>
    <row r="67" spans="1:11" ht="15">
      <c r="A67" s="289"/>
      <c r="B67" s="289"/>
      <c r="C67" s="289"/>
      <c r="D67" s="289"/>
      <c r="E67" s="289"/>
      <c r="F67" s="289"/>
      <c r="G67" s="320"/>
      <c r="H67" s="289"/>
      <c r="I67" s="289"/>
      <c r="J67" s="289"/>
      <c r="K67" s="289"/>
    </row>
    <row r="68" spans="1:11" ht="15">
      <c r="A68" s="289"/>
      <c r="B68" s="289"/>
      <c r="C68" s="289"/>
      <c r="D68" s="289"/>
      <c r="E68" s="289"/>
      <c r="F68" s="289"/>
      <c r="G68" s="320"/>
      <c r="H68" s="289"/>
      <c r="I68" s="289"/>
      <c r="J68" s="289"/>
      <c r="K68" s="289"/>
    </row>
    <row r="69" spans="1:11" ht="15">
      <c r="A69" s="289"/>
      <c r="B69" s="289"/>
      <c r="C69" s="289"/>
      <c r="D69" s="289"/>
      <c r="E69" s="289"/>
      <c r="F69" s="289"/>
      <c r="G69" s="320"/>
      <c r="H69" s="289"/>
      <c r="I69" s="289"/>
      <c r="J69" s="289"/>
      <c r="K69" s="289"/>
    </row>
    <row r="70" spans="1:11" ht="15">
      <c r="A70" s="289"/>
      <c r="B70" s="289"/>
      <c r="C70" s="289"/>
      <c r="D70" s="289"/>
      <c r="E70" s="289"/>
      <c r="F70" s="289"/>
      <c r="G70" s="320"/>
      <c r="H70" s="289"/>
      <c r="I70" s="289"/>
      <c r="J70" s="289"/>
      <c r="K70" s="289"/>
    </row>
    <row r="71" spans="1:11" ht="15">
      <c r="A71" s="289"/>
      <c r="B71" s="289"/>
      <c r="C71" s="289"/>
      <c r="D71" s="289"/>
      <c r="E71" s="289"/>
      <c r="F71" s="289"/>
      <c r="G71" s="320"/>
      <c r="H71" s="289"/>
      <c r="I71" s="289"/>
      <c r="J71" s="289"/>
      <c r="K71" s="289"/>
    </row>
    <row r="72" spans="1:11" ht="15">
      <c r="A72" s="289"/>
      <c r="B72" s="289"/>
      <c r="C72" s="289"/>
      <c r="D72" s="289"/>
      <c r="E72" s="289"/>
      <c r="F72" s="289"/>
      <c r="G72" s="320"/>
      <c r="H72" s="289"/>
      <c r="I72" s="289"/>
      <c r="J72" s="289"/>
      <c r="K72" s="289"/>
    </row>
    <row r="73" spans="1:11" ht="15">
      <c r="A73" s="289"/>
      <c r="B73" s="289"/>
      <c r="C73" s="289"/>
      <c r="D73" s="289"/>
      <c r="E73" s="289"/>
      <c r="F73" s="289"/>
      <c r="G73" s="320"/>
      <c r="H73" s="289"/>
      <c r="I73" s="289"/>
      <c r="J73" s="289"/>
      <c r="K73" s="289"/>
    </row>
    <row r="74" spans="1:11" ht="15">
      <c r="A74" s="289"/>
      <c r="B74" s="289"/>
      <c r="C74" s="289"/>
      <c r="D74" s="289"/>
      <c r="E74" s="289"/>
      <c r="F74" s="289"/>
      <c r="G74" s="320"/>
      <c r="H74" s="289"/>
      <c r="I74" s="289"/>
      <c r="J74" s="289"/>
      <c r="K74" s="289"/>
    </row>
    <row r="75" spans="1:11" ht="15">
      <c r="A75" s="289"/>
      <c r="B75" s="289"/>
      <c r="C75" s="289"/>
      <c r="D75" s="289"/>
      <c r="E75" s="289"/>
      <c r="F75" s="289"/>
      <c r="G75" s="320"/>
      <c r="H75" s="289"/>
      <c r="I75" s="289"/>
      <c r="J75" s="289"/>
      <c r="K75" s="289"/>
    </row>
    <row r="76" spans="1:11" ht="15">
      <c r="A76" s="289"/>
      <c r="B76" s="289"/>
      <c r="C76" s="289"/>
      <c r="D76" s="289"/>
      <c r="E76" s="289"/>
      <c r="F76" s="289"/>
      <c r="G76" s="320"/>
      <c r="H76" s="289"/>
      <c r="I76" s="289"/>
      <c r="J76" s="289"/>
      <c r="K76" s="289"/>
    </row>
    <row r="77" spans="1:11" ht="15">
      <c r="A77" s="289"/>
      <c r="B77" s="289"/>
      <c r="C77" s="289"/>
      <c r="D77" s="289"/>
      <c r="E77" s="289"/>
      <c r="F77" s="289"/>
      <c r="G77" s="320"/>
      <c r="H77" s="289"/>
      <c r="I77" s="289"/>
      <c r="J77" s="289"/>
      <c r="K77" s="289"/>
    </row>
    <row r="78" spans="1:11" ht="15">
      <c r="A78" s="289"/>
      <c r="B78" s="289"/>
      <c r="C78" s="289"/>
      <c r="D78" s="289"/>
      <c r="E78" s="289"/>
      <c r="F78" s="289"/>
      <c r="G78" s="320"/>
      <c r="H78" s="289"/>
      <c r="I78" s="289"/>
      <c r="J78" s="289"/>
      <c r="K78" s="289"/>
    </row>
    <row r="79" spans="1:11" ht="15">
      <c r="A79" s="289"/>
      <c r="B79" s="289"/>
      <c r="C79" s="289"/>
      <c r="D79" s="289"/>
      <c r="E79" s="289"/>
      <c r="F79" s="289"/>
      <c r="G79" s="320"/>
      <c r="H79" s="289"/>
      <c r="I79" s="289"/>
      <c r="J79" s="289"/>
      <c r="K79" s="289"/>
    </row>
    <row r="80" spans="1:11" ht="15">
      <c r="A80" s="289"/>
      <c r="B80" s="289"/>
      <c r="C80" s="289"/>
      <c r="D80" s="289"/>
      <c r="E80" s="289"/>
      <c r="F80" s="289"/>
      <c r="G80" s="320"/>
      <c r="H80" s="289"/>
      <c r="I80" s="289"/>
      <c r="J80" s="289"/>
      <c r="K80" s="289"/>
    </row>
    <row r="81" spans="1:11" ht="15">
      <c r="A81" s="289"/>
      <c r="B81" s="289"/>
      <c r="C81" s="289"/>
      <c r="D81" s="289"/>
      <c r="E81" s="289"/>
      <c r="F81" s="289"/>
      <c r="G81" s="320"/>
      <c r="H81" s="289"/>
      <c r="I81" s="289"/>
      <c r="J81" s="289"/>
      <c r="K81" s="289"/>
    </row>
    <row r="82" spans="1:11" ht="15">
      <c r="A82" s="289"/>
      <c r="B82" s="289"/>
      <c r="C82" s="289"/>
      <c r="D82" s="289"/>
      <c r="E82" s="289"/>
      <c r="F82" s="289"/>
      <c r="G82" s="320"/>
      <c r="H82" s="289"/>
      <c r="I82" s="289"/>
      <c r="J82" s="289"/>
      <c r="K82" s="289"/>
    </row>
    <row r="83" spans="1:11" ht="15">
      <c r="A83" s="289"/>
      <c r="B83" s="289"/>
      <c r="C83" s="289"/>
      <c r="D83" s="289"/>
      <c r="E83" s="289"/>
      <c r="F83" s="289"/>
      <c r="G83" s="320"/>
      <c r="H83" s="289"/>
      <c r="I83" s="289"/>
      <c r="J83" s="289"/>
      <c r="K83" s="289"/>
    </row>
    <row r="84" spans="1:11" ht="15">
      <c r="A84" s="289"/>
      <c r="B84" s="289"/>
      <c r="C84" s="289"/>
      <c r="D84" s="289"/>
      <c r="E84" s="289"/>
      <c r="F84" s="289"/>
      <c r="G84" s="320"/>
      <c r="H84" s="289"/>
      <c r="I84" s="289"/>
      <c r="J84" s="289"/>
      <c r="K84" s="289"/>
    </row>
    <row r="85" spans="1:11" ht="15">
      <c r="A85" s="289"/>
      <c r="B85" s="289"/>
      <c r="C85" s="289"/>
      <c r="D85" s="289"/>
      <c r="E85" s="289"/>
      <c r="F85" s="289"/>
      <c r="G85" s="320"/>
      <c r="H85" s="289"/>
      <c r="I85" s="289"/>
      <c r="J85" s="289"/>
      <c r="K85" s="289"/>
    </row>
    <row r="86" spans="1:11" ht="15">
      <c r="A86" s="289"/>
      <c r="B86" s="289"/>
      <c r="C86" s="289"/>
      <c r="D86" s="289"/>
      <c r="E86" s="289"/>
      <c r="F86" s="289"/>
      <c r="G86" s="320"/>
      <c r="H86" s="289"/>
      <c r="I86" s="289"/>
      <c r="J86" s="289"/>
      <c r="K86" s="289"/>
    </row>
    <row r="87" spans="1:11" ht="15">
      <c r="A87" s="289"/>
      <c r="B87" s="289"/>
      <c r="C87" s="289"/>
      <c r="D87" s="289"/>
      <c r="E87" s="289"/>
      <c r="F87" s="289"/>
      <c r="G87" s="320"/>
      <c r="H87" s="289"/>
      <c r="I87" s="289"/>
      <c r="J87" s="289"/>
      <c r="K87" s="289"/>
    </row>
    <row r="88" spans="1:11" ht="15">
      <c r="A88" s="289"/>
      <c r="B88" s="289"/>
      <c r="C88" s="289"/>
      <c r="D88" s="289"/>
      <c r="E88" s="289"/>
      <c r="F88" s="289"/>
      <c r="G88" s="320"/>
      <c r="H88" s="289"/>
      <c r="I88" s="289"/>
      <c r="J88" s="289"/>
      <c r="K88" s="289"/>
    </row>
    <row r="89" spans="1:11" ht="15">
      <c r="A89" s="289"/>
      <c r="B89" s="289"/>
      <c r="C89" s="289"/>
      <c r="D89" s="289"/>
      <c r="E89" s="289"/>
      <c r="F89" s="289"/>
      <c r="G89" s="320"/>
      <c r="H89" s="289"/>
      <c r="I89" s="289"/>
      <c r="J89" s="289"/>
      <c r="K89" s="289"/>
    </row>
    <row r="90" spans="1:11" ht="15">
      <c r="A90" s="289"/>
      <c r="B90" s="289"/>
      <c r="C90" s="289"/>
      <c r="D90" s="289"/>
      <c r="E90" s="289"/>
      <c r="F90" s="289"/>
      <c r="G90" s="320"/>
      <c r="H90" s="289"/>
      <c r="I90" s="289"/>
      <c r="J90" s="289"/>
      <c r="K90" s="289"/>
    </row>
    <row r="91" spans="1:11" ht="15">
      <c r="A91" s="289"/>
      <c r="B91" s="289"/>
      <c r="C91" s="289"/>
      <c r="D91" s="289"/>
      <c r="E91" s="289"/>
      <c r="F91" s="289"/>
      <c r="G91" s="320"/>
      <c r="H91" s="289"/>
      <c r="I91" s="289"/>
      <c r="J91" s="289"/>
      <c r="K91" s="289"/>
    </row>
    <row r="92" spans="1:11" ht="15">
      <c r="A92" s="289"/>
      <c r="B92" s="289"/>
      <c r="C92" s="289"/>
      <c r="D92" s="289"/>
      <c r="E92" s="289"/>
      <c r="F92" s="289"/>
      <c r="G92" s="320"/>
      <c r="H92" s="289"/>
      <c r="I92" s="289"/>
      <c r="J92" s="289"/>
      <c r="K92" s="289"/>
    </row>
    <row r="93" spans="1:11" ht="15">
      <c r="A93" s="289"/>
      <c r="B93" s="289"/>
      <c r="C93" s="289"/>
      <c r="D93" s="289"/>
      <c r="E93" s="289"/>
      <c r="F93" s="289"/>
      <c r="G93" s="320"/>
      <c r="H93" s="289"/>
      <c r="I93" s="289"/>
      <c r="J93" s="289"/>
      <c r="K93" s="289"/>
    </row>
    <row r="94" spans="1:11" ht="15">
      <c r="A94" s="289"/>
      <c r="B94" s="289"/>
      <c r="C94" s="289"/>
      <c r="D94" s="289"/>
      <c r="E94" s="289"/>
      <c r="F94" s="289"/>
      <c r="G94" s="320"/>
      <c r="H94" s="289"/>
      <c r="I94" s="289"/>
      <c r="J94" s="289"/>
      <c r="K94" s="289"/>
    </row>
    <row r="95" spans="1:11" ht="15">
      <c r="A95" s="289"/>
      <c r="B95" s="289"/>
      <c r="C95" s="289"/>
      <c r="D95" s="289"/>
      <c r="E95" s="289"/>
      <c r="F95" s="289"/>
      <c r="G95" s="320"/>
      <c r="H95" s="289"/>
      <c r="I95" s="289"/>
      <c r="J95" s="289"/>
      <c r="K95" s="289"/>
    </row>
    <row r="96" spans="1:11" ht="15">
      <c r="A96" s="289"/>
      <c r="B96" s="289"/>
      <c r="C96" s="289"/>
      <c r="D96" s="289"/>
      <c r="E96" s="289"/>
      <c r="F96" s="289"/>
      <c r="G96" s="320"/>
      <c r="H96" s="289"/>
      <c r="I96" s="289"/>
      <c r="J96" s="289"/>
      <c r="K96" s="289"/>
    </row>
    <row r="97" spans="1:11" ht="15">
      <c r="A97" s="289"/>
      <c r="B97" s="289"/>
      <c r="C97" s="289"/>
      <c r="D97" s="289"/>
      <c r="E97" s="289"/>
      <c r="F97" s="289"/>
      <c r="G97" s="320"/>
      <c r="H97" s="289"/>
      <c r="I97" s="289"/>
      <c r="J97" s="289"/>
      <c r="K97" s="289"/>
    </row>
    <row r="98" spans="1:11" ht="15">
      <c r="A98" s="289"/>
      <c r="B98" s="289"/>
      <c r="C98" s="289"/>
      <c r="D98" s="289"/>
      <c r="E98" s="289"/>
      <c r="F98" s="289"/>
      <c r="G98" s="320"/>
      <c r="H98" s="289"/>
      <c r="I98" s="289"/>
      <c r="J98" s="289"/>
      <c r="K98" s="289"/>
    </row>
    <row r="99" spans="1:11" ht="15">
      <c r="A99" s="289"/>
      <c r="B99" s="289"/>
      <c r="C99" s="289"/>
      <c r="D99" s="289"/>
      <c r="E99" s="289"/>
      <c r="F99" s="289"/>
      <c r="G99" s="320"/>
      <c r="H99" s="289"/>
      <c r="I99" s="289"/>
      <c r="J99" s="289"/>
      <c r="K99" s="289"/>
    </row>
    <row r="100" spans="1:11" ht="15">
      <c r="A100" s="289"/>
      <c r="B100" s="289"/>
      <c r="C100" s="289"/>
      <c r="D100" s="289"/>
      <c r="E100" s="289"/>
      <c r="F100" s="289"/>
      <c r="G100" s="320"/>
      <c r="H100" s="289"/>
      <c r="I100" s="289"/>
      <c r="J100" s="289"/>
      <c r="K100" s="289"/>
    </row>
    <row r="101" spans="1:11" ht="15">
      <c r="A101" s="289"/>
      <c r="B101" s="289"/>
      <c r="C101" s="289"/>
      <c r="D101" s="289"/>
      <c r="E101" s="289"/>
      <c r="F101" s="289"/>
      <c r="G101" s="320"/>
      <c r="H101" s="289"/>
      <c r="I101" s="289"/>
      <c r="J101" s="289"/>
      <c r="K101" s="289"/>
    </row>
    <row r="102" spans="1:11" ht="15">
      <c r="A102" s="289"/>
      <c r="B102" s="289"/>
      <c r="C102" s="289"/>
      <c r="D102" s="289"/>
      <c r="E102" s="289"/>
      <c r="F102" s="289"/>
      <c r="G102" s="320"/>
      <c r="H102" s="289"/>
      <c r="I102" s="289"/>
      <c r="J102" s="289"/>
      <c r="K102" s="289"/>
    </row>
    <row r="103" spans="1:11" ht="15">
      <c r="A103" s="289"/>
      <c r="B103" s="289"/>
      <c r="C103" s="289"/>
      <c r="D103" s="289"/>
      <c r="E103" s="289"/>
      <c r="F103" s="289"/>
      <c r="G103" s="320"/>
      <c r="H103" s="289"/>
      <c r="I103" s="289"/>
      <c r="J103" s="289"/>
      <c r="K103" s="289"/>
    </row>
    <row r="104" spans="1:11" ht="15">
      <c r="A104" s="289"/>
      <c r="B104" s="289"/>
      <c r="C104" s="289"/>
      <c r="D104" s="289"/>
      <c r="E104" s="289"/>
      <c r="F104" s="289"/>
      <c r="G104" s="320"/>
      <c r="H104" s="289"/>
      <c r="I104" s="289"/>
      <c r="J104" s="289"/>
      <c r="K104" s="289"/>
    </row>
    <row r="105" spans="1:11" ht="15">
      <c r="A105" s="289"/>
      <c r="B105" s="289"/>
      <c r="C105" s="289"/>
      <c r="D105" s="289"/>
      <c r="E105" s="289"/>
      <c r="F105" s="289"/>
      <c r="G105" s="320"/>
      <c r="H105" s="289"/>
      <c r="I105" s="289"/>
      <c r="J105" s="289"/>
      <c r="K105" s="289"/>
    </row>
    <row r="106" spans="1:11" ht="15">
      <c r="A106" s="289"/>
      <c r="B106" s="289"/>
      <c r="C106" s="289"/>
      <c r="D106" s="289"/>
      <c r="E106" s="289"/>
      <c r="F106" s="289"/>
      <c r="G106" s="320"/>
      <c r="H106" s="289"/>
      <c r="I106" s="289"/>
      <c r="J106" s="289"/>
      <c r="K106" s="289"/>
    </row>
    <row r="107" spans="1:11" ht="15">
      <c r="A107" s="289"/>
      <c r="B107" s="289"/>
      <c r="C107" s="289"/>
      <c r="D107" s="289"/>
      <c r="E107" s="289"/>
      <c r="F107" s="289"/>
      <c r="G107" s="320"/>
      <c r="H107" s="289"/>
      <c r="I107" s="289"/>
      <c r="J107" s="289"/>
      <c r="K107" s="289"/>
    </row>
    <row r="108" spans="1:11" ht="15">
      <c r="A108" s="289"/>
      <c r="B108" s="289"/>
      <c r="C108" s="289"/>
      <c r="D108" s="289"/>
      <c r="E108" s="289"/>
      <c r="F108" s="289"/>
      <c r="G108" s="320"/>
      <c r="H108" s="289"/>
      <c r="I108" s="289"/>
      <c r="J108" s="289"/>
      <c r="K108" s="289"/>
    </row>
    <row r="109" spans="1:11" ht="15">
      <c r="A109" s="289"/>
      <c r="B109" s="289"/>
      <c r="C109" s="289"/>
      <c r="D109" s="289"/>
      <c r="E109" s="289"/>
      <c r="F109" s="289"/>
      <c r="G109" s="320"/>
      <c r="H109" s="289"/>
      <c r="I109" s="289"/>
      <c r="J109" s="289"/>
      <c r="K109" s="289"/>
    </row>
    <row r="110" spans="1:11" ht="15">
      <c r="A110" s="289"/>
      <c r="B110" s="289"/>
      <c r="C110" s="289"/>
      <c r="D110" s="289"/>
      <c r="E110" s="289"/>
      <c r="F110" s="289"/>
      <c r="G110" s="320"/>
      <c r="H110" s="289"/>
      <c r="I110" s="289"/>
      <c r="J110" s="289"/>
      <c r="K110" s="289"/>
    </row>
    <row r="111" spans="1:11" ht="15">
      <c r="A111" s="289"/>
      <c r="B111" s="289"/>
      <c r="C111" s="289"/>
      <c r="D111" s="289"/>
      <c r="E111" s="289"/>
      <c r="F111" s="289"/>
      <c r="G111" s="320"/>
      <c r="H111" s="289"/>
      <c r="I111" s="289"/>
      <c r="J111" s="289"/>
      <c r="K111" s="289"/>
    </row>
    <row r="112" spans="1:11" ht="15">
      <c r="A112" s="289"/>
      <c r="B112" s="289"/>
      <c r="C112" s="289"/>
      <c r="D112" s="289"/>
      <c r="E112" s="289"/>
      <c r="F112" s="289"/>
      <c r="G112" s="320"/>
      <c r="H112" s="289"/>
      <c r="I112" s="289"/>
      <c r="J112" s="289"/>
      <c r="K112" s="289"/>
    </row>
    <row r="113" spans="1:11" ht="15">
      <c r="A113" s="289"/>
      <c r="B113" s="289"/>
      <c r="C113" s="289"/>
      <c r="D113" s="289"/>
      <c r="E113" s="289"/>
      <c r="F113" s="289"/>
      <c r="G113" s="320"/>
      <c r="H113" s="289"/>
      <c r="I113" s="289"/>
      <c r="J113" s="289"/>
      <c r="K113" s="289"/>
    </row>
    <row r="114" spans="1:11" ht="15">
      <c r="A114" s="289"/>
      <c r="B114" s="289"/>
      <c r="C114" s="289"/>
      <c r="D114" s="289"/>
      <c r="E114" s="289"/>
      <c r="F114" s="289"/>
      <c r="G114" s="320"/>
      <c r="H114" s="289"/>
      <c r="I114" s="289"/>
      <c r="J114" s="289"/>
      <c r="K114" s="289"/>
    </row>
    <row r="115" spans="1:11" ht="15">
      <c r="A115" s="289"/>
      <c r="B115" s="289"/>
      <c r="C115" s="289"/>
      <c r="D115" s="289"/>
      <c r="E115" s="289"/>
      <c r="F115" s="289"/>
      <c r="G115" s="320"/>
      <c r="H115" s="289"/>
      <c r="I115" s="289"/>
      <c r="J115" s="289"/>
      <c r="K115" s="289"/>
    </row>
    <row r="116" spans="1:11" ht="15">
      <c r="A116" s="289"/>
      <c r="B116" s="289"/>
      <c r="C116" s="289"/>
      <c r="D116" s="289"/>
      <c r="E116" s="289"/>
      <c r="F116" s="289"/>
      <c r="G116" s="320"/>
      <c r="H116" s="289"/>
      <c r="I116" s="289"/>
      <c r="J116" s="289"/>
      <c r="K116" s="289"/>
    </row>
    <row r="117" spans="1:11" ht="15">
      <c r="A117" s="289"/>
      <c r="B117" s="289"/>
      <c r="C117" s="289"/>
      <c r="D117" s="289"/>
      <c r="E117" s="289"/>
      <c r="F117" s="289"/>
      <c r="G117" s="320"/>
      <c r="H117" s="289"/>
      <c r="I117" s="289"/>
      <c r="J117" s="289"/>
      <c r="K117" s="289"/>
    </row>
    <row r="118" spans="1:11" ht="15">
      <c r="A118" s="289"/>
      <c r="B118" s="289"/>
      <c r="C118" s="289"/>
      <c r="D118" s="289"/>
      <c r="E118" s="289"/>
      <c r="F118" s="289"/>
      <c r="G118" s="320"/>
      <c r="H118" s="289"/>
      <c r="I118" s="289"/>
      <c r="J118" s="289"/>
      <c r="K118" s="289"/>
    </row>
    <row r="119" spans="1:11" ht="15">
      <c r="A119" s="289"/>
      <c r="B119" s="289"/>
      <c r="C119" s="289"/>
      <c r="D119" s="289"/>
      <c r="E119" s="289"/>
      <c r="F119" s="289"/>
      <c r="G119" s="320"/>
      <c r="H119" s="289"/>
      <c r="I119" s="289"/>
      <c r="J119" s="289"/>
      <c r="K119" s="289"/>
    </row>
    <row r="120" spans="1:11" ht="15">
      <c r="A120" s="289"/>
      <c r="B120" s="289"/>
      <c r="C120" s="289"/>
      <c r="D120" s="289"/>
      <c r="E120" s="289"/>
      <c r="F120" s="289"/>
      <c r="G120" s="320"/>
      <c r="H120" s="289"/>
      <c r="I120" s="289"/>
      <c r="J120" s="289"/>
      <c r="K120" s="289"/>
    </row>
    <row r="121" spans="1:11" ht="15">
      <c r="A121" s="289"/>
      <c r="B121" s="289"/>
      <c r="C121" s="289"/>
      <c r="D121" s="289"/>
      <c r="E121" s="289"/>
      <c r="F121" s="289"/>
      <c r="G121" s="320"/>
      <c r="H121" s="289"/>
      <c r="I121" s="289"/>
      <c r="J121" s="289"/>
      <c r="K121" s="289"/>
    </row>
    <row r="122" spans="1:11" ht="15">
      <c r="A122" s="289"/>
      <c r="B122" s="289"/>
      <c r="C122" s="289"/>
      <c r="D122" s="289"/>
      <c r="E122" s="289"/>
      <c r="F122" s="289"/>
      <c r="G122" s="320"/>
      <c r="H122" s="289"/>
      <c r="I122" s="289"/>
      <c r="J122" s="289"/>
      <c r="K122" s="289"/>
    </row>
    <row r="123" spans="1:11" ht="15">
      <c r="A123" s="289"/>
      <c r="B123" s="289"/>
      <c r="C123" s="289"/>
      <c r="D123" s="289"/>
      <c r="E123" s="289"/>
      <c r="F123" s="289"/>
      <c r="G123" s="320"/>
      <c r="H123" s="289"/>
      <c r="I123" s="289"/>
      <c r="J123" s="289"/>
      <c r="K123" s="289"/>
    </row>
    <row r="124" spans="1:11" ht="15">
      <c r="A124" s="289"/>
      <c r="B124" s="289"/>
      <c r="C124" s="289"/>
      <c r="D124" s="289"/>
      <c r="E124" s="289"/>
      <c r="F124" s="289"/>
      <c r="G124" s="320"/>
      <c r="H124" s="289"/>
      <c r="I124" s="289"/>
      <c r="J124" s="289"/>
      <c r="K124" s="289"/>
    </row>
    <row r="125" spans="1:11" ht="15">
      <c r="A125" s="289"/>
      <c r="B125" s="289"/>
      <c r="C125" s="289"/>
      <c r="D125" s="289"/>
      <c r="E125" s="289"/>
      <c r="F125" s="289"/>
      <c r="G125" s="320"/>
      <c r="H125" s="289"/>
      <c r="I125" s="289"/>
      <c r="J125" s="289"/>
      <c r="K125" s="289"/>
    </row>
    <row r="126" spans="1:11" ht="15">
      <c r="A126" s="289"/>
      <c r="B126" s="289"/>
      <c r="C126" s="289"/>
      <c r="D126" s="289"/>
      <c r="E126" s="289"/>
      <c r="F126" s="289"/>
      <c r="G126" s="320"/>
      <c r="H126" s="289"/>
      <c r="I126" s="289"/>
      <c r="J126" s="289"/>
      <c r="K126" s="289"/>
    </row>
    <row r="127" spans="1:11" ht="15">
      <c r="A127" s="289"/>
      <c r="B127" s="289"/>
      <c r="C127" s="289"/>
      <c r="D127" s="289"/>
      <c r="E127" s="289"/>
      <c r="F127" s="289"/>
      <c r="G127" s="320"/>
      <c r="H127" s="289"/>
      <c r="I127" s="289"/>
      <c r="J127" s="289"/>
      <c r="K127" s="289"/>
    </row>
    <row r="128" spans="1:11" ht="15">
      <c r="A128" s="289"/>
      <c r="B128" s="289"/>
      <c r="C128" s="289"/>
      <c r="D128" s="289"/>
      <c r="E128" s="289"/>
      <c r="F128" s="289"/>
      <c r="G128" s="320"/>
      <c r="H128" s="289"/>
      <c r="I128" s="289"/>
      <c r="J128" s="289"/>
      <c r="K128" s="289"/>
    </row>
    <row r="129" spans="1:11" ht="15">
      <c r="A129" s="289"/>
      <c r="B129" s="289"/>
      <c r="C129" s="289"/>
      <c r="D129" s="289"/>
      <c r="E129" s="289"/>
      <c r="F129" s="289"/>
      <c r="G129" s="320"/>
      <c r="H129" s="289"/>
      <c r="I129" s="289"/>
      <c r="J129" s="289"/>
      <c r="K129" s="289"/>
    </row>
    <row r="130" spans="1:11" ht="15">
      <c r="A130" s="289"/>
      <c r="B130" s="289"/>
      <c r="C130" s="289"/>
      <c r="D130" s="289"/>
      <c r="E130" s="289"/>
      <c r="F130" s="289"/>
      <c r="G130" s="320"/>
      <c r="H130" s="289"/>
      <c r="I130" s="289"/>
      <c r="J130" s="289"/>
      <c r="K130" s="289"/>
    </row>
    <row r="131" spans="1:11" ht="15">
      <c r="A131" s="289"/>
      <c r="B131" s="289"/>
      <c r="C131" s="289"/>
      <c r="D131" s="289"/>
      <c r="E131" s="289"/>
      <c r="F131" s="289"/>
      <c r="G131" s="320"/>
      <c r="H131" s="289"/>
      <c r="I131" s="289"/>
      <c r="J131" s="289"/>
      <c r="K131" s="289"/>
    </row>
    <row r="132" spans="1:11" ht="15">
      <c r="A132" s="289"/>
      <c r="B132" s="289"/>
      <c r="C132" s="289"/>
      <c r="D132" s="289"/>
      <c r="E132" s="289"/>
      <c r="F132" s="289"/>
      <c r="G132" s="320"/>
      <c r="H132" s="289"/>
      <c r="I132" s="289"/>
      <c r="J132" s="289"/>
      <c r="K132" s="289"/>
    </row>
    <row r="133" spans="1:11" ht="15">
      <c r="A133" s="289"/>
      <c r="B133" s="289"/>
      <c r="C133" s="289"/>
      <c r="D133" s="289"/>
      <c r="E133" s="289"/>
      <c r="F133" s="289"/>
      <c r="G133" s="320"/>
      <c r="H133" s="289"/>
      <c r="I133" s="289"/>
      <c r="J133" s="289"/>
      <c r="K133" s="289"/>
    </row>
    <row r="134" spans="1:11" ht="15">
      <c r="A134" s="289"/>
      <c r="B134" s="289"/>
      <c r="C134" s="289"/>
      <c r="D134" s="289"/>
      <c r="E134" s="289"/>
      <c r="F134" s="289"/>
      <c r="G134" s="320"/>
      <c r="H134" s="289"/>
      <c r="I134" s="289"/>
      <c r="J134" s="289"/>
      <c r="K134" s="289"/>
    </row>
    <row r="135" spans="1:11" ht="15">
      <c r="A135" s="289"/>
      <c r="B135" s="289"/>
      <c r="C135" s="289"/>
      <c r="D135" s="289"/>
      <c r="E135" s="289"/>
      <c r="F135" s="289"/>
      <c r="G135" s="320"/>
      <c r="H135" s="289"/>
      <c r="I135" s="289"/>
      <c r="J135" s="289"/>
      <c r="K135" s="289"/>
    </row>
    <row r="136" spans="1:11" ht="15">
      <c r="A136" s="289"/>
      <c r="B136" s="289"/>
      <c r="C136" s="289"/>
      <c r="D136" s="289"/>
      <c r="E136" s="289"/>
      <c r="F136" s="289"/>
      <c r="G136" s="320"/>
      <c r="H136" s="289"/>
      <c r="I136" s="289"/>
      <c r="J136" s="289"/>
      <c r="K136" s="289"/>
    </row>
    <row r="137" spans="1:11" ht="15">
      <c r="A137" s="289"/>
      <c r="B137" s="289"/>
      <c r="C137" s="289"/>
      <c r="D137" s="289"/>
      <c r="E137" s="289"/>
      <c r="F137" s="289"/>
      <c r="G137" s="320"/>
      <c r="H137" s="289"/>
      <c r="I137" s="289"/>
      <c r="J137" s="289"/>
      <c r="K137" s="289"/>
    </row>
    <row r="138" spans="1:11" ht="15">
      <c r="A138" s="289"/>
      <c r="B138" s="289"/>
      <c r="C138" s="289"/>
      <c r="D138" s="289"/>
      <c r="E138" s="289"/>
      <c r="F138" s="289"/>
      <c r="G138" s="320"/>
      <c r="H138" s="289"/>
      <c r="I138" s="289"/>
      <c r="J138" s="289"/>
      <c r="K138" s="289"/>
    </row>
    <row r="139" spans="1:11" ht="15">
      <c r="A139" s="289"/>
      <c r="B139" s="289"/>
      <c r="C139" s="289"/>
      <c r="D139" s="289"/>
      <c r="E139" s="289"/>
      <c r="F139" s="289"/>
      <c r="G139" s="320"/>
      <c r="H139" s="289"/>
      <c r="I139" s="289"/>
      <c r="J139" s="289"/>
      <c r="K139" s="289"/>
    </row>
    <row r="140" spans="1:11" ht="15">
      <c r="A140" s="289"/>
      <c r="B140" s="289"/>
      <c r="C140" s="289"/>
      <c r="D140" s="289"/>
      <c r="E140" s="289"/>
      <c r="F140" s="289"/>
      <c r="G140" s="320"/>
      <c r="H140" s="289"/>
      <c r="I140" s="289"/>
      <c r="J140" s="289"/>
      <c r="K140" s="289"/>
    </row>
    <row r="141" spans="1:11" ht="15">
      <c r="A141" s="289"/>
      <c r="B141" s="289"/>
      <c r="C141" s="289"/>
      <c r="D141" s="289"/>
      <c r="E141" s="289"/>
      <c r="F141" s="289"/>
      <c r="G141" s="320"/>
      <c r="H141" s="289"/>
      <c r="I141" s="289"/>
      <c r="J141" s="289"/>
      <c r="K141" s="289"/>
    </row>
    <row r="142" spans="1:11" ht="15">
      <c r="A142" s="289"/>
      <c r="B142" s="289"/>
      <c r="C142" s="289"/>
      <c r="D142" s="289"/>
      <c r="E142" s="289"/>
      <c r="F142" s="289"/>
      <c r="G142" s="320"/>
      <c r="H142" s="289"/>
      <c r="I142" s="289"/>
      <c r="J142" s="289"/>
      <c r="K142" s="289"/>
    </row>
    <row r="143" spans="1:11" ht="15">
      <c r="A143" s="289"/>
      <c r="B143" s="289"/>
      <c r="C143" s="289"/>
      <c r="D143" s="289"/>
      <c r="E143" s="289"/>
      <c r="F143" s="289"/>
      <c r="G143" s="320"/>
      <c r="H143" s="289"/>
      <c r="I143" s="289"/>
      <c r="J143" s="289"/>
      <c r="K143" s="289"/>
    </row>
    <row r="144" ht="12.75">
      <c r="G144" s="285"/>
    </row>
    <row r="145" ht="12.75">
      <c r="G145" s="285"/>
    </row>
    <row r="146" ht="12.75">
      <c r="G146" s="285"/>
    </row>
    <row r="147" ht="12.75">
      <c r="G147" s="285"/>
    </row>
    <row r="148" ht="12.75">
      <c r="G148" s="285"/>
    </row>
    <row r="149" ht="12.75">
      <c r="G149" s="285"/>
    </row>
    <row r="150" ht="12.75">
      <c r="G150" s="285"/>
    </row>
    <row r="151" ht="12.75">
      <c r="G151" s="285"/>
    </row>
    <row r="152" ht="12.75">
      <c r="G152" s="285"/>
    </row>
    <row r="153" ht="12.75">
      <c r="G153" s="285"/>
    </row>
    <row r="154" ht="12.75">
      <c r="G154" s="285"/>
    </row>
    <row r="155" ht="12.75">
      <c r="G155" s="285"/>
    </row>
    <row r="156" ht="12.75">
      <c r="G156" s="285"/>
    </row>
    <row r="157" ht="12.75">
      <c r="G157" s="285"/>
    </row>
    <row r="158" ht="12.75">
      <c r="G158" s="285"/>
    </row>
    <row r="159" ht="12.75">
      <c r="G159" s="285"/>
    </row>
    <row r="160" ht="12.75">
      <c r="G160" s="285"/>
    </row>
    <row r="161" ht="12.75">
      <c r="G161" s="285"/>
    </row>
    <row r="162" ht="12.75">
      <c r="G162" s="285"/>
    </row>
    <row r="163" ht="12.75">
      <c r="G163" s="285"/>
    </row>
    <row r="164" ht="12.75">
      <c r="G164" s="285"/>
    </row>
    <row r="165" ht="12.75">
      <c r="G165" s="285"/>
    </row>
    <row r="166" ht="12.75">
      <c r="G166" s="285"/>
    </row>
    <row r="167" ht="12.75">
      <c r="G167" s="285"/>
    </row>
    <row r="168" ht="12.75">
      <c r="G168" s="285"/>
    </row>
    <row r="169" ht="12.75">
      <c r="G169" s="285"/>
    </row>
    <row r="170" ht="12.75">
      <c r="G170" s="285"/>
    </row>
    <row r="171" ht="12.75">
      <c r="G171" s="285"/>
    </row>
    <row r="172" ht="12.75">
      <c r="G172" s="285"/>
    </row>
    <row r="173" ht="12.75">
      <c r="G173" s="285"/>
    </row>
    <row r="174" ht="12.75">
      <c r="G174" s="285"/>
    </row>
    <row r="175" ht="12.75">
      <c r="G175" s="285"/>
    </row>
    <row r="176" ht="12.75">
      <c r="G176" s="285"/>
    </row>
    <row r="177" ht="12.75">
      <c r="G177" s="285"/>
    </row>
    <row r="178" ht="12.75">
      <c r="G178" s="285"/>
    </row>
    <row r="179" ht="12.75">
      <c r="G179" s="285"/>
    </row>
    <row r="180" ht="12.75">
      <c r="G180" s="285"/>
    </row>
    <row r="181" ht="12.75">
      <c r="G181" s="285"/>
    </row>
    <row r="182" ht="12.75">
      <c r="G182" s="285"/>
    </row>
    <row r="183" ht="12.75">
      <c r="G183" s="285"/>
    </row>
    <row r="184" ht="12.75">
      <c r="G184" s="285"/>
    </row>
    <row r="185" ht="12.75">
      <c r="G185" s="285"/>
    </row>
    <row r="186" ht="12.75">
      <c r="G186" s="285"/>
    </row>
    <row r="187" ht="12.75">
      <c r="G187" s="285"/>
    </row>
    <row r="188" ht="12.75">
      <c r="G188" s="285"/>
    </row>
    <row r="189" ht="12.75">
      <c r="G189" s="285"/>
    </row>
    <row r="190" ht="12.75">
      <c r="G190" s="285"/>
    </row>
    <row r="191" ht="12.75">
      <c r="G191" s="285"/>
    </row>
    <row r="192" ht="12.75">
      <c r="G192" s="285"/>
    </row>
    <row r="193" ht="12.75">
      <c r="G193" s="285"/>
    </row>
    <row r="194" ht="12.75">
      <c r="G194" s="285"/>
    </row>
    <row r="195" ht="12.75">
      <c r="G195" s="285"/>
    </row>
    <row r="196" ht="12.75">
      <c r="G196" s="285"/>
    </row>
    <row r="197" ht="12.75">
      <c r="G197" s="285"/>
    </row>
    <row r="198" ht="12.75">
      <c r="G198" s="285"/>
    </row>
    <row r="199" ht="12.75">
      <c r="G199" s="285"/>
    </row>
    <row r="200" ht="12.75">
      <c r="G200" s="285"/>
    </row>
    <row r="201" ht="12.75">
      <c r="G201" s="285"/>
    </row>
    <row r="202" ht="12.75">
      <c r="G202" s="285"/>
    </row>
    <row r="203" ht="12.75">
      <c r="G203" s="285"/>
    </row>
    <row r="204" ht="12.75">
      <c r="G204" s="285"/>
    </row>
    <row r="205" ht="12.75">
      <c r="G205" s="285"/>
    </row>
    <row r="206" ht="12.75">
      <c r="G206" s="285"/>
    </row>
    <row r="207" ht="12.75">
      <c r="G207" s="285"/>
    </row>
    <row r="208" ht="12.75">
      <c r="G208" s="285"/>
    </row>
    <row r="209" ht="12.75">
      <c r="G209" s="285"/>
    </row>
    <row r="210" ht="12.75">
      <c r="G210" s="285"/>
    </row>
    <row r="211" ht="12.75">
      <c r="G211" s="285"/>
    </row>
    <row r="212" ht="12.75">
      <c r="G212" s="285"/>
    </row>
    <row r="213" ht="12.75">
      <c r="G213" s="285"/>
    </row>
    <row r="214" ht="12.75">
      <c r="G214" s="285"/>
    </row>
    <row r="215" ht="12.75">
      <c r="G215" s="285"/>
    </row>
    <row r="216" ht="12.75">
      <c r="G216" s="285"/>
    </row>
    <row r="217" ht="12.75">
      <c r="G217" s="285"/>
    </row>
    <row r="218" ht="12.75">
      <c r="G218" s="285"/>
    </row>
    <row r="219" ht="12.75">
      <c r="G219" s="285"/>
    </row>
    <row r="220" ht="12.75">
      <c r="G220" s="285"/>
    </row>
    <row r="221" ht="12.75">
      <c r="G221" s="285"/>
    </row>
    <row r="222" ht="12.75">
      <c r="G222" s="285"/>
    </row>
    <row r="223" ht="12.75">
      <c r="G223" s="285"/>
    </row>
    <row r="224" ht="12.75">
      <c r="G224" s="285"/>
    </row>
    <row r="225" ht="12.75">
      <c r="G225" s="285"/>
    </row>
    <row r="226" ht="12.75">
      <c r="G226" s="285"/>
    </row>
    <row r="227" ht="12.75">
      <c r="G227" s="285"/>
    </row>
    <row r="228" ht="12.75">
      <c r="G228" s="285"/>
    </row>
    <row r="229" ht="12.75">
      <c r="G229" s="285"/>
    </row>
    <row r="230" ht="12.75">
      <c r="G230" s="285"/>
    </row>
    <row r="231" ht="12.75">
      <c r="G231" s="285"/>
    </row>
    <row r="232" ht="12.75">
      <c r="G232" s="285"/>
    </row>
    <row r="233" ht="12.75">
      <c r="G233" s="285"/>
    </row>
    <row r="234" ht="12.75">
      <c r="G234" s="285"/>
    </row>
    <row r="235" ht="12.75">
      <c r="G235" s="285"/>
    </row>
    <row r="236" ht="12.75">
      <c r="G236" s="285"/>
    </row>
    <row r="237" ht="12.75">
      <c r="G237" s="285"/>
    </row>
    <row r="238" ht="12.75">
      <c r="G238" s="285"/>
    </row>
    <row r="239" ht="12.75">
      <c r="G239" s="285"/>
    </row>
    <row r="240" ht="12.75">
      <c r="G240" s="285"/>
    </row>
    <row r="241" ht="12.75">
      <c r="G241" s="285"/>
    </row>
    <row r="242" ht="12.75">
      <c r="G242" s="285"/>
    </row>
    <row r="243" ht="12.75">
      <c r="G243" s="285"/>
    </row>
    <row r="244" ht="12.75">
      <c r="G244" s="285"/>
    </row>
    <row r="245" ht="12.75">
      <c r="G245" s="285"/>
    </row>
    <row r="246" ht="12.75">
      <c r="G246" s="285"/>
    </row>
    <row r="247" ht="12.75">
      <c r="G247" s="285"/>
    </row>
    <row r="248" ht="12.75">
      <c r="G248" s="285"/>
    </row>
    <row r="249" ht="12.75">
      <c r="G249" s="285"/>
    </row>
    <row r="250" ht="12.75">
      <c r="G250" s="285"/>
    </row>
    <row r="251" ht="12.75">
      <c r="G251" s="285"/>
    </row>
    <row r="252" ht="12.75">
      <c r="G252" s="285"/>
    </row>
    <row r="253" ht="12.75">
      <c r="G253" s="285"/>
    </row>
    <row r="254" ht="12.75">
      <c r="G254" s="285"/>
    </row>
    <row r="255" ht="12.75">
      <c r="G255" s="285"/>
    </row>
    <row r="256" ht="12.75">
      <c r="G256" s="285"/>
    </row>
    <row r="257" ht="12.75">
      <c r="G257" s="285"/>
    </row>
    <row r="258" ht="12.75">
      <c r="G258" s="285"/>
    </row>
    <row r="259" ht="12.75">
      <c r="G259" s="285"/>
    </row>
    <row r="260" ht="12.75">
      <c r="G260" s="285"/>
    </row>
    <row r="261" ht="12.75">
      <c r="G261" s="285"/>
    </row>
    <row r="262" ht="12.75">
      <c r="G262" s="285"/>
    </row>
    <row r="263" ht="12.75">
      <c r="G263" s="285"/>
    </row>
    <row r="264" ht="12.75">
      <c r="G264" s="285"/>
    </row>
    <row r="265" ht="12.75">
      <c r="G265" s="285"/>
    </row>
    <row r="266" ht="12.75">
      <c r="G266" s="285"/>
    </row>
    <row r="267" ht="12.75">
      <c r="G267" s="285"/>
    </row>
    <row r="268" ht="12.75">
      <c r="G268" s="285"/>
    </row>
    <row r="269" ht="12.75">
      <c r="G269" s="285"/>
    </row>
    <row r="270" ht="12.75">
      <c r="G270" s="285"/>
    </row>
    <row r="271" ht="12.75">
      <c r="G271" s="285"/>
    </row>
    <row r="272" ht="12.75">
      <c r="G272" s="285"/>
    </row>
    <row r="273" ht="12.75">
      <c r="G273" s="285"/>
    </row>
    <row r="274" ht="12.75">
      <c r="G274" s="285"/>
    </row>
    <row r="275" ht="12.75">
      <c r="G275" s="285"/>
    </row>
    <row r="276" ht="12.75">
      <c r="G276" s="285"/>
    </row>
    <row r="277" ht="12.75">
      <c r="G277" s="285"/>
    </row>
    <row r="278" ht="12.75">
      <c r="G278" s="285"/>
    </row>
    <row r="279" ht="12.75">
      <c r="G279" s="285"/>
    </row>
    <row r="280" ht="12.75">
      <c r="G280" s="285"/>
    </row>
    <row r="281" ht="12.75">
      <c r="G281" s="285"/>
    </row>
    <row r="282" ht="12.75">
      <c r="G282" s="285"/>
    </row>
    <row r="283" ht="12.75">
      <c r="G283" s="285"/>
    </row>
    <row r="284" ht="12.75">
      <c r="G284" s="285"/>
    </row>
    <row r="285" ht="12.75">
      <c r="G285" s="285"/>
    </row>
    <row r="286" ht="12.75">
      <c r="G286" s="285"/>
    </row>
    <row r="287" ht="12.75">
      <c r="G287" s="285"/>
    </row>
    <row r="288" ht="12.75">
      <c r="G288" s="285"/>
    </row>
    <row r="289" ht="12.75">
      <c r="G289" s="285"/>
    </row>
    <row r="290" ht="12.75">
      <c r="G290" s="285"/>
    </row>
    <row r="291" ht="12.75">
      <c r="G291" s="285"/>
    </row>
    <row r="292" ht="12.75">
      <c r="G292" s="285"/>
    </row>
    <row r="293" ht="12.75">
      <c r="G293" s="285"/>
    </row>
    <row r="294" ht="12.75">
      <c r="G294" s="285"/>
    </row>
    <row r="295" ht="12.75">
      <c r="G295" s="285"/>
    </row>
    <row r="296" ht="12.75">
      <c r="G296" s="285"/>
    </row>
    <row r="297" ht="12.75">
      <c r="G297" s="285"/>
    </row>
    <row r="298" ht="12.75">
      <c r="G298" s="285"/>
    </row>
    <row r="299" ht="12.75">
      <c r="G299" s="285"/>
    </row>
    <row r="300" ht="12.75">
      <c r="G300" s="285"/>
    </row>
    <row r="301" ht="12.75">
      <c r="G301" s="285"/>
    </row>
    <row r="302" ht="12.75">
      <c r="G302" s="285"/>
    </row>
    <row r="303" ht="12.75">
      <c r="G303" s="285"/>
    </row>
    <row r="304" ht="12.75">
      <c r="G304" s="285"/>
    </row>
    <row r="305" ht="12.75">
      <c r="G305" s="285"/>
    </row>
    <row r="306" ht="12.75">
      <c r="G306" s="285"/>
    </row>
    <row r="307" ht="12.75">
      <c r="G307" s="285"/>
    </row>
    <row r="308" ht="12.75">
      <c r="G308" s="285"/>
    </row>
    <row r="309" ht="12.75">
      <c r="G309" s="285"/>
    </row>
    <row r="310" ht="12.75">
      <c r="G310" s="285"/>
    </row>
    <row r="311" ht="12.75">
      <c r="G311" s="285"/>
    </row>
    <row r="312" ht="12.75">
      <c r="G312" s="285"/>
    </row>
    <row r="313" ht="12.75">
      <c r="G313" s="285"/>
    </row>
    <row r="314" ht="12.75">
      <c r="G314" s="285"/>
    </row>
    <row r="315" ht="12.75">
      <c r="G315" s="285"/>
    </row>
    <row r="316" ht="12.75">
      <c r="G316" s="285"/>
    </row>
    <row r="317" ht="12.75">
      <c r="G317" s="285"/>
    </row>
    <row r="318" ht="12.75">
      <c r="G318" s="285"/>
    </row>
    <row r="319" ht="12.75">
      <c r="G319" s="285"/>
    </row>
    <row r="320" ht="12.75">
      <c r="G320" s="285"/>
    </row>
    <row r="321" ht="12.75">
      <c r="G321" s="285"/>
    </row>
    <row r="322" ht="12.75">
      <c r="G322" s="285"/>
    </row>
    <row r="323" ht="12.75">
      <c r="G323" s="285"/>
    </row>
    <row r="324" ht="12.75">
      <c r="G324" s="285"/>
    </row>
    <row r="325" ht="12.75">
      <c r="G325" s="285"/>
    </row>
    <row r="326" ht="12.75">
      <c r="G326" s="285"/>
    </row>
    <row r="327" ht="12.75">
      <c r="G327" s="285"/>
    </row>
    <row r="328" ht="12.75">
      <c r="G328" s="285"/>
    </row>
    <row r="329" ht="12.75">
      <c r="G329" s="285"/>
    </row>
    <row r="330" ht="12.75">
      <c r="G330" s="285"/>
    </row>
    <row r="331" ht="12.75">
      <c r="G331" s="285"/>
    </row>
    <row r="332" ht="12.75">
      <c r="G332" s="285"/>
    </row>
    <row r="333" ht="12.75">
      <c r="G333" s="285"/>
    </row>
    <row r="334" ht="12.75">
      <c r="G334" s="285"/>
    </row>
    <row r="335" ht="12.75">
      <c r="G335" s="285"/>
    </row>
    <row r="336" ht="12.75">
      <c r="G336" s="285"/>
    </row>
    <row r="337" ht="12.75">
      <c r="G337" s="285"/>
    </row>
    <row r="338" ht="12.75">
      <c r="G338" s="285"/>
    </row>
    <row r="339" ht="12.75">
      <c r="G339" s="285"/>
    </row>
    <row r="340" ht="12.75">
      <c r="G340" s="285"/>
    </row>
    <row r="341" ht="12.75">
      <c r="G341" s="285"/>
    </row>
    <row r="342" ht="12.75">
      <c r="G342" s="285"/>
    </row>
    <row r="343" ht="12.75">
      <c r="G343" s="285"/>
    </row>
    <row r="344" ht="12.75">
      <c r="G344" s="285"/>
    </row>
    <row r="345" ht="12.75">
      <c r="G345" s="285"/>
    </row>
    <row r="346" ht="12.75">
      <c r="G346" s="285"/>
    </row>
    <row r="347" ht="12.75">
      <c r="G347" s="285"/>
    </row>
    <row r="348" ht="12.75">
      <c r="G348" s="285"/>
    </row>
    <row r="349" ht="12.75">
      <c r="G349" s="285"/>
    </row>
    <row r="350" ht="12.75">
      <c r="G350" s="285"/>
    </row>
    <row r="351" ht="12.75">
      <c r="G351" s="285"/>
    </row>
    <row r="352" ht="12.75">
      <c r="G352" s="285"/>
    </row>
    <row r="353" ht="12.75">
      <c r="G353" s="285"/>
    </row>
    <row r="354" ht="12.75">
      <c r="G354" s="285"/>
    </row>
    <row r="355" ht="12.75">
      <c r="G355" s="285"/>
    </row>
    <row r="356" ht="12.75">
      <c r="G356" s="285"/>
    </row>
    <row r="357" ht="12.75">
      <c r="G357" s="285"/>
    </row>
    <row r="358" ht="12.75">
      <c r="G358" s="285"/>
    </row>
    <row r="359" ht="12.75">
      <c r="G359" s="285"/>
    </row>
    <row r="360" ht="12.75">
      <c r="G360" s="285"/>
    </row>
    <row r="361" ht="12.75">
      <c r="G361" s="285"/>
    </row>
    <row r="362" ht="12.75">
      <c r="G362" s="285"/>
    </row>
    <row r="363" ht="12.75">
      <c r="G363" s="285"/>
    </row>
    <row r="364" ht="12.75">
      <c r="G364" s="285"/>
    </row>
    <row r="365" ht="12.75">
      <c r="G365" s="285"/>
    </row>
    <row r="366" ht="12.75">
      <c r="G366" s="285"/>
    </row>
    <row r="367" ht="12.75">
      <c r="G367" s="285"/>
    </row>
    <row r="368" ht="12.75">
      <c r="G368" s="285"/>
    </row>
    <row r="369" ht="12.75">
      <c r="G369" s="285"/>
    </row>
    <row r="370" ht="12.75">
      <c r="G370" s="285"/>
    </row>
    <row r="371" ht="12.75">
      <c r="G371" s="285"/>
    </row>
    <row r="372" ht="12.75">
      <c r="G372" s="285"/>
    </row>
    <row r="373" ht="12.75">
      <c r="G373" s="285"/>
    </row>
    <row r="374" ht="12.75">
      <c r="G374" s="285"/>
    </row>
    <row r="375" ht="12.75">
      <c r="G375" s="285"/>
    </row>
    <row r="376" ht="12.75">
      <c r="G376" s="285"/>
    </row>
    <row r="377" ht="12.75">
      <c r="G377" s="285"/>
    </row>
    <row r="378" ht="12.75">
      <c r="G378" s="285"/>
    </row>
    <row r="379" ht="12.75">
      <c r="G379" s="285"/>
    </row>
    <row r="380" ht="12.75">
      <c r="G380" s="285"/>
    </row>
    <row r="381" ht="12.75">
      <c r="G381" s="285"/>
    </row>
    <row r="382" ht="12.75">
      <c r="G382" s="285"/>
    </row>
    <row r="383" ht="12.75">
      <c r="G383" s="285"/>
    </row>
    <row r="384" ht="12.75">
      <c r="G384" s="285"/>
    </row>
    <row r="385" ht="12.75">
      <c r="G385" s="285"/>
    </row>
    <row r="386" ht="12.75">
      <c r="G386" s="285"/>
    </row>
    <row r="387" ht="12.75">
      <c r="G387" s="285"/>
    </row>
    <row r="388" ht="12.75">
      <c r="G388" s="285"/>
    </row>
    <row r="389" ht="12.75">
      <c r="G389" s="285"/>
    </row>
    <row r="390" ht="12.75">
      <c r="G390" s="285"/>
    </row>
    <row r="391" ht="12.75">
      <c r="G391" s="285"/>
    </row>
    <row r="392" ht="12.75">
      <c r="G392" s="285"/>
    </row>
    <row r="393" ht="12.75">
      <c r="G393" s="285"/>
    </row>
    <row r="394" ht="12.75">
      <c r="G394" s="285"/>
    </row>
    <row r="395" ht="12.75">
      <c r="G395" s="285"/>
    </row>
    <row r="396" ht="12.75">
      <c r="G396" s="285"/>
    </row>
    <row r="397" ht="12.75">
      <c r="G397" s="285"/>
    </row>
    <row r="398" ht="12.75">
      <c r="G398" s="285"/>
    </row>
    <row r="399" ht="12.75">
      <c r="G399" s="285"/>
    </row>
    <row r="400" ht="12.75">
      <c r="G400" s="285"/>
    </row>
    <row r="401" ht="12.75">
      <c r="G401" s="285"/>
    </row>
    <row r="402" ht="12.75">
      <c r="G402" s="285"/>
    </row>
    <row r="403" ht="12.75">
      <c r="G403" s="285"/>
    </row>
    <row r="404" ht="12.75">
      <c r="G404" s="285"/>
    </row>
    <row r="405" ht="12.75">
      <c r="G405" s="285"/>
    </row>
    <row r="406" ht="12.75">
      <c r="G406" s="285"/>
    </row>
    <row r="407" ht="12.75">
      <c r="G407" s="285"/>
    </row>
    <row r="408" ht="12.75">
      <c r="G408" s="285"/>
    </row>
    <row r="409" ht="12.75">
      <c r="G409" s="285"/>
    </row>
    <row r="410" ht="12.75">
      <c r="G410" s="285"/>
    </row>
    <row r="411" ht="12.75">
      <c r="G411" s="285"/>
    </row>
    <row r="412" ht="12.75">
      <c r="G412" s="285"/>
    </row>
    <row r="413" ht="12.75">
      <c r="G413" s="285"/>
    </row>
    <row r="414" ht="12.75">
      <c r="G414" s="285"/>
    </row>
    <row r="415" ht="12.75">
      <c r="G415" s="285"/>
    </row>
    <row r="416" ht="12.75">
      <c r="G416" s="285"/>
    </row>
    <row r="417" ht="12.75">
      <c r="G417" s="285"/>
    </row>
    <row r="418" ht="12.75">
      <c r="G418" s="285"/>
    </row>
    <row r="419" ht="12.75">
      <c r="G419" s="285"/>
    </row>
    <row r="420" ht="12.75">
      <c r="G420" s="285"/>
    </row>
    <row r="421" ht="12.75">
      <c r="G421" s="285"/>
    </row>
    <row r="422" ht="12.75">
      <c r="G422" s="285"/>
    </row>
    <row r="423" ht="12.75">
      <c r="G423" s="285"/>
    </row>
    <row r="424" ht="12.75">
      <c r="G424" s="285"/>
    </row>
    <row r="425" ht="12.75">
      <c r="G425" s="285"/>
    </row>
    <row r="426" ht="12.75">
      <c r="G426" s="285"/>
    </row>
    <row r="427" ht="12.75">
      <c r="G427" s="285"/>
    </row>
    <row r="428" ht="12.75">
      <c r="G428" s="285"/>
    </row>
    <row r="429" ht="12.75">
      <c r="G429" s="285"/>
    </row>
    <row r="430" ht="12.75">
      <c r="G430" s="285"/>
    </row>
    <row r="431" ht="12.75">
      <c r="G431" s="285"/>
    </row>
    <row r="432" ht="12.75">
      <c r="G432" s="285"/>
    </row>
    <row r="433" ht="12.75">
      <c r="G433" s="285"/>
    </row>
    <row r="434" ht="12.75">
      <c r="G434" s="285"/>
    </row>
    <row r="435" ht="12.75">
      <c r="G435" s="285"/>
    </row>
    <row r="436" ht="12.75">
      <c r="G436" s="285"/>
    </row>
    <row r="437" ht="12.75">
      <c r="G437" s="285"/>
    </row>
    <row r="438" ht="12.75">
      <c r="G438" s="285"/>
    </row>
    <row r="439" ht="12.75">
      <c r="G439" s="285"/>
    </row>
    <row r="440" ht="12.75">
      <c r="G440" s="285"/>
    </row>
    <row r="441" ht="12.75">
      <c r="G441" s="285"/>
    </row>
    <row r="442" ht="12.75">
      <c r="G442" s="285"/>
    </row>
    <row r="443" ht="12.75">
      <c r="G443" s="285"/>
    </row>
    <row r="444" ht="12.75">
      <c r="G444" s="285"/>
    </row>
    <row r="445" ht="12.75">
      <c r="G445" s="285"/>
    </row>
    <row r="446" ht="12.75">
      <c r="G446" s="285"/>
    </row>
    <row r="447" ht="12.75">
      <c r="G447" s="285"/>
    </row>
    <row r="448" ht="12.75">
      <c r="G448" s="285"/>
    </row>
    <row r="449" ht="12.75">
      <c r="G449" s="285"/>
    </row>
    <row r="450" ht="12.75">
      <c r="G450" s="285"/>
    </row>
    <row r="451" ht="12.75">
      <c r="G451" s="285"/>
    </row>
    <row r="452" ht="12.75">
      <c r="G452" s="285"/>
    </row>
    <row r="453" ht="12.75">
      <c r="G453" s="285"/>
    </row>
    <row r="454" ht="12.75">
      <c r="G454" s="285"/>
    </row>
    <row r="455" ht="12.75">
      <c r="G455" s="285"/>
    </row>
    <row r="456" ht="12.75">
      <c r="G456" s="285"/>
    </row>
    <row r="457" ht="12.75">
      <c r="G457" s="285"/>
    </row>
    <row r="458" ht="12.75">
      <c r="G458" s="285"/>
    </row>
    <row r="459" ht="12.75">
      <c r="G459" s="285"/>
    </row>
    <row r="460" ht="12.75">
      <c r="G460" s="285"/>
    </row>
    <row r="461" ht="12.75">
      <c r="G461" s="285"/>
    </row>
    <row r="462" ht="12.75">
      <c r="G462" s="285"/>
    </row>
    <row r="463" ht="12.75">
      <c r="G463" s="285"/>
    </row>
    <row r="464" ht="12.75">
      <c r="G464" s="285"/>
    </row>
    <row r="465" ht="12.75">
      <c r="G465" s="285"/>
    </row>
    <row r="466" ht="12.75">
      <c r="G466" s="285"/>
    </row>
    <row r="467" ht="12.75">
      <c r="G467" s="285"/>
    </row>
    <row r="468" ht="12.75">
      <c r="G468" s="285"/>
    </row>
    <row r="469" ht="12.75">
      <c r="G469" s="285"/>
    </row>
    <row r="470" ht="12.75">
      <c r="G470" s="285"/>
    </row>
    <row r="471" ht="12.75">
      <c r="G471" s="285"/>
    </row>
    <row r="472" ht="12.75">
      <c r="G472" s="285"/>
    </row>
    <row r="473" ht="12.75">
      <c r="G473" s="285"/>
    </row>
    <row r="474" ht="12.75">
      <c r="G474" s="285"/>
    </row>
    <row r="475" ht="12.75">
      <c r="G475" s="285"/>
    </row>
    <row r="476" ht="12.75">
      <c r="G476" s="285"/>
    </row>
    <row r="477" ht="12.75">
      <c r="G477" s="285"/>
    </row>
    <row r="478" ht="12.75">
      <c r="G478" s="285"/>
    </row>
    <row r="479" ht="12.75">
      <c r="G479" s="285"/>
    </row>
    <row r="480" ht="12.75">
      <c r="G480" s="285"/>
    </row>
    <row r="481" ht="12.75">
      <c r="G481" s="285"/>
    </row>
    <row r="482" ht="12.75">
      <c r="G482" s="285"/>
    </row>
    <row r="483" ht="12.75">
      <c r="G483" s="285"/>
    </row>
    <row r="484" ht="12.75">
      <c r="G484" s="285"/>
    </row>
    <row r="485" ht="12.75">
      <c r="G485" s="285"/>
    </row>
    <row r="486" ht="12.75">
      <c r="G486" s="285"/>
    </row>
    <row r="487" ht="12.75">
      <c r="G487" s="285"/>
    </row>
    <row r="488" ht="12.75">
      <c r="G488" s="285"/>
    </row>
    <row r="489" ht="12.75">
      <c r="G489" s="285"/>
    </row>
    <row r="490" ht="12.75">
      <c r="G490" s="285"/>
    </row>
    <row r="491" ht="12.75">
      <c r="G491" s="285"/>
    </row>
    <row r="492" ht="12.75">
      <c r="G492" s="285"/>
    </row>
    <row r="493" ht="12.75">
      <c r="G493" s="285"/>
    </row>
    <row r="494" ht="12.75">
      <c r="G494" s="285"/>
    </row>
    <row r="495" ht="12.75">
      <c r="G495" s="285"/>
    </row>
    <row r="496" ht="12.75">
      <c r="G496" s="285"/>
    </row>
    <row r="497" ht="12.75">
      <c r="G497" s="285"/>
    </row>
    <row r="498" ht="12.75">
      <c r="G498" s="285"/>
    </row>
    <row r="499" ht="12.75">
      <c r="G499" s="285"/>
    </row>
    <row r="500" ht="12.75">
      <c r="G500" s="285"/>
    </row>
    <row r="501" ht="12.75">
      <c r="G501" s="285"/>
    </row>
    <row r="502" ht="12.75">
      <c r="G502" s="285"/>
    </row>
    <row r="503" ht="12.75">
      <c r="G503" s="285"/>
    </row>
    <row r="504" ht="12.75">
      <c r="G504" s="285"/>
    </row>
    <row r="505" ht="12.75">
      <c r="G505" s="285"/>
    </row>
    <row r="506" ht="12.75">
      <c r="G506" s="285"/>
    </row>
    <row r="507" ht="12.75">
      <c r="G507" s="285"/>
    </row>
    <row r="508" ht="12.75">
      <c r="G508" s="285"/>
    </row>
    <row r="509" ht="12.75">
      <c r="G509" s="285"/>
    </row>
    <row r="510" ht="12.75">
      <c r="G510" s="285"/>
    </row>
    <row r="511" ht="12.75">
      <c r="G511" s="285"/>
    </row>
    <row r="512" ht="12.75">
      <c r="G512" s="285"/>
    </row>
    <row r="513" ht="12.75">
      <c r="G513" s="285"/>
    </row>
    <row r="514" ht="12.75">
      <c r="G514" s="285"/>
    </row>
    <row r="515" ht="12.75">
      <c r="G515" s="285"/>
    </row>
    <row r="516" ht="12.75">
      <c r="G516" s="285"/>
    </row>
    <row r="517" ht="12.75">
      <c r="G517" s="285"/>
    </row>
    <row r="518" ht="12.75">
      <c r="G518" s="285"/>
    </row>
    <row r="519" ht="12.75">
      <c r="G519" s="285"/>
    </row>
    <row r="520" ht="12.75">
      <c r="G520" s="285"/>
    </row>
    <row r="521" ht="12.75">
      <c r="G521" s="285"/>
    </row>
    <row r="522" ht="12.75">
      <c r="G522" s="285"/>
    </row>
    <row r="523" ht="12.75">
      <c r="G523" s="285"/>
    </row>
    <row r="524" ht="12.75">
      <c r="G524" s="285"/>
    </row>
    <row r="525" ht="12.75">
      <c r="G525" s="285"/>
    </row>
    <row r="526" ht="12.75">
      <c r="G526" s="285"/>
    </row>
    <row r="527" ht="12.75">
      <c r="G527" s="285"/>
    </row>
    <row r="528" ht="12.75">
      <c r="G528" s="285"/>
    </row>
    <row r="529" ht="12.75">
      <c r="G529" s="285"/>
    </row>
    <row r="530" ht="12.75">
      <c r="G530" s="285"/>
    </row>
    <row r="531" ht="12.75">
      <c r="G531" s="285"/>
    </row>
    <row r="532" ht="12.75">
      <c r="G532" s="285"/>
    </row>
    <row r="533" ht="12.75">
      <c r="G533" s="285"/>
    </row>
    <row r="534" ht="12.75">
      <c r="G534" s="285"/>
    </row>
    <row r="535" ht="12.75">
      <c r="G535" s="285"/>
    </row>
    <row r="536" ht="12.75">
      <c r="G536" s="285"/>
    </row>
    <row r="537" ht="12.75">
      <c r="G537" s="285"/>
    </row>
    <row r="538" ht="12.75">
      <c r="G538" s="285"/>
    </row>
    <row r="539" ht="12.75">
      <c r="G539" s="285"/>
    </row>
    <row r="540" ht="12.75">
      <c r="G540" s="285"/>
    </row>
    <row r="541" ht="12.75">
      <c r="G541" s="285"/>
    </row>
    <row r="542" ht="12.75">
      <c r="G542" s="285"/>
    </row>
    <row r="543" ht="12.75">
      <c r="G543" s="285"/>
    </row>
    <row r="544" ht="12.75">
      <c r="G544" s="285"/>
    </row>
    <row r="545" ht="12.75">
      <c r="G545" s="285"/>
    </row>
    <row r="546" ht="12.75">
      <c r="G546" s="285"/>
    </row>
    <row r="547" ht="12.75">
      <c r="G547" s="285"/>
    </row>
    <row r="548" ht="12.75">
      <c r="G548" s="285"/>
    </row>
    <row r="549" ht="12.75">
      <c r="G549" s="285"/>
    </row>
    <row r="550" ht="12.75">
      <c r="G550" s="285"/>
    </row>
    <row r="551" ht="12.75">
      <c r="G551" s="285"/>
    </row>
    <row r="552" ht="12.75">
      <c r="G552" s="285"/>
    </row>
    <row r="553" ht="12.75">
      <c r="G553" s="285"/>
    </row>
    <row r="554" ht="12.75">
      <c r="G554" s="285"/>
    </row>
    <row r="555" ht="12.75">
      <c r="G555" s="285"/>
    </row>
    <row r="556" ht="12.75">
      <c r="G556" s="285"/>
    </row>
    <row r="557" ht="12.75">
      <c r="G557" s="285"/>
    </row>
    <row r="558" ht="12.75">
      <c r="G558" s="285"/>
    </row>
    <row r="559" ht="12.75">
      <c r="G559" s="285"/>
    </row>
    <row r="560" ht="12.75">
      <c r="G560" s="285"/>
    </row>
    <row r="561" ht="12.75">
      <c r="G561" s="285"/>
    </row>
    <row r="562" ht="12.75">
      <c r="G562" s="285"/>
    </row>
    <row r="563" ht="12.75">
      <c r="G563" s="285"/>
    </row>
    <row r="564" ht="12.75">
      <c r="G564" s="285"/>
    </row>
    <row r="565" ht="12.75">
      <c r="G565" s="285"/>
    </row>
    <row r="566" ht="12.75">
      <c r="G566" s="285"/>
    </row>
    <row r="567" ht="12.75">
      <c r="G567" s="285"/>
    </row>
    <row r="568" ht="12.75">
      <c r="G568" s="285"/>
    </row>
    <row r="569" ht="12.75">
      <c r="G569" s="285"/>
    </row>
    <row r="570" ht="12.75">
      <c r="G570" s="285"/>
    </row>
    <row r="571" ht="12.75">
      <c r="G571" s="285"/>
    </row>
    <row r="572" ht="12.75">
      <c r="G572" s="285"/>
    </row>
    <row r="573" ht="12.75">
      <c r="G573" s="285"/>
    </row>
    <row r="574" ht="12.75">
      <c r="G574" s="285"/>
    </row>
    <row r="575" ht="12.75">
      <c r="G575" s="285"/>
    </row>
    <row r="576" ht="12.75">
      <c r="G576" s="285"/>
    </row>
    <row r="577" ht="12.75">
      <c r="G577" s="285"/>
    </row>
    <row r="578" ht="12.75">
      <c r="G578" s="285"/>
    </row>
    <row r="579" ht="12.75">
      <c r="G579" s="285"/>
    </row>
    <row r="580" ht="12.75">
      <c r="G580" s="285"/>
    </row>
    <row r="581" ht="12.75">
      <c r="G581" s="285"/>
    </row>
    <row r="582" ht="12.75">
      <c r="G582" s="285"/>
    </row>
    <row r="583" ht="12.75">
      <c r="G583" s="285"/>
    </row>
    <row r="584" ht="12.75">
      <c r="G584" s="285"/>
    </row>
    <row r="585" ht="12.75">
      <c r="G585" s="285"/>
    </row>
    <row r="586" ht="12.75">
      <c r="G586" s="285"/>
    </row>
    <row r="587" ht="12.75">
      <c r="G587" s="285"/>
    </row>
    <row r="588" ht="12.75">
      <c r="G588" s="285"/>
    </row>
    <row r="589" ht="12.75">
      <c r="G589" s="285"/>
    </row>
    <row r="590" ht="12.75">
      <c r="G590" s="285"/>
    </row>
    <row r="591" ht="12.75">
      <c r="G591" s="285"/>
    </row>
    <row r="592" ht="12.75">
      <c r="G592" s="285"/>
    </row>
    <row r="593" ht="12.75">
      <c r="G593" s="285"/>
    </row>
    <row r="594" ht="12.75">
      <c r="G594" s="285"/>
    </row>
    <row r="595" ht="12.75">
      <c r="G595" s="285"/>
    </row>
    <row r="596" ht="12.75">
      <c r="G596" s="285"/>
    </row>
    <row r="597" ht="12.75">
      <c r="G597" s="285"/>
    </row>
    <row r="598" ht="12.75">
      <c r="G598" s="285"/>
    </row>
    <row r="599" ht="12.75">
      <c r="G599" s="285"/>
    </row>
    <row r="600" ht="12.75">
      <c r="G600" s="285"/>
    </row>
    <row r="601" ht="12.75">
      <c r="G601" s="285"/>
    </row>
    <row r="602" ht="12.75">
      <c r="G602" s="285"/>
    </row>
    <row r="603" ht="12.75">
      <c r="G603" s="285"/>
    </row>
    <row r="604" ht="12.75">
      <c r="G604" s="285"/>
    </row>
    <row r="605" ht="12.75">
      <c r="G605" s="285"/>
    </row>
    <row r="606" ht="12.75">
      <c r="G606" s="285"/>
    </row>
    <row r="607" ht="12.75">
      <c r="G607" s="285"/>
    </row>
    <row r="608" ht="12.75">
      <c r="G608" s="285"/>
    </row>
    <row r="609" ht="12.75">
      <c r="G609" s="285"/>
    </row>
    <row r="610" ht="12.75">
      <c r="G610" s="285"/>
    </row>
    <row r="611" ht="12.75">
      <c r="G611" s="285"/>
    </row>
    <row r="612" ht="12.75">
      <c r="G612" s="285"/>
    </row>
    <row r="613" ht="12.75">
      <c r="G613" s="285"/>
    </row>
    <row r="614" ht="12.75">
      <c r="G614" s="285"/>
    </row>
    <row r="615" ht="12.75">
      <c r="G615" s="285"/>
    </row>
    <row r="616" ht="12.75">
      <c r="G616" s="285"/>
    </row>
    <row r="617" ht="12.75">
      <c r="G617" s="285"/>
    </row>
    <row r="618" ht="12.75">
      <c r="G618" s="285"/>
    </row>
    <row r="619" ht="12.75">
      <c r="G619" s="285"/>
    </row>
    <row r="620" ht="12.75">
      <c r="G620" s="285"/>
    </row>
    <row r="621" ht="12.75">
      <c r="G621" s="285"/>
    </row>
    <row r="622" ht="12.75">
      <c r="G622" s="285"/>
    </row>
    <row r="623" ht="12.75">
      <c r="G623" s="285"/>
    </row>
    <row r="624" ht="12.75">
      <c r="G624" s="285"/>
    </row>
    <row r="625" ht="12.75">
      <c r="G625" s="285"/>
    </row>
    <row r="626" ht="12.75">
      <c r="G626" s="285"/>
    </row>
    <row r="627" ht="12.75">
      <c r="G627" s="285"/>
    </row>
    <row r="628" ht="12.75">
      <c r="G628" s="285"/>
    </row>
    <row r="629" ht="12.75">
      <c r="G629" s="285"/>
    </row>
    <row r="630" ht="12.75">
      <c r="G630" s="285"/>
    </row>
    <row r="631" ht="12.75">
      <c r="G631" s="285"/>
    </row>
    <row r="632" ht="12.75">
      <c r="G632" s="285"/>
    </row>
    <row r="633" ht="12.75">
      <c r="G633" s="285"/>
    </row>
    <row r="634" ht="12.75">
      <c r="G634" s="285"/>
    </row>
    <row r="635" ht="12.75">
      <c r="G635" s="285"/>
    </row>
    <row r="636" ht="12.75">
      <c r="G636" s="285"/>
    </row>
    <row r="637" ht="12.75">
      <c r="G637" s="285"/>
    </row>
    <row r="638" ht="12.75">
      <c r="G638" s="285"/>
    </row>
    <row r="639" ht="12.75">
      <c r="G639" s="285"/>
    </row>
    <row r="640" ht="12.75">
      <c r="G640" s="285"/>
    </row>
    <row r="641" ht="12.75">
      <c r="G641" s="285"/>
    </row>
    <row r="642" ht="12.75">
      <c r="G642" s="285"/>
    </row>
    <row r="643" ht="12.75">
      <c r="G643" s="285"/>
    </row>
    <row r="644" ht="12.75">
      <c r="G644" s="285"/>
    </row>
  </sheetData>
  <mergeCells count="3">
    <mergeCell ref="A2:J2"/>
    <mergeCell ref="B19:K19"/>
    <mergeCell ref="B20:H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K19" sqref="K19"/>
    </sheetView>
  </sheetViews>
  <sheetFormatPr defaultColWidth="9.00390625" defaultRowHeight="12.75"/>
  <cols>
    <col min="1" max="1" width="4.375" style="0" customWidth="1"/>
    <col min="2" max="2" width="32.50390625" style="0" customWidth="1"/>
    <col min="3" max="3" width="10.875" style="0" customWidth="1"/>
    <col min="4" max="4" width="5.875" style="0" customWidth="1"/>
    <col min="5" max="5" width="7.50390625" style="0" customWidth="1"/>
    <col min="7" max="7" width="6.875" style="0" customWidth="1"/>
    <col min="8" max="8" width="10.50390625" style="0" customWidth="1"/>
    <col min="9" max="9" width="12.125" style="0" customWidth="1"/>
    <col min="10" max="10" width="11.875" style="0" customWidth="1"/>
    <col min="11" max="11" width="10.00390625" style="0" customWidth="1"/>
  </cols>
  <sheetData>
    <row r="2" spans="1:9" ht="15">
      <c r="A2" s="321" t="s">
        <v>346</v>
      </c>
      <c r="I2" s="322" t="s">
        <v>347</v>
      </c>
    </row>
    <row r="3" spans="1:10" ht="15">
      <c r="A3" s="323"/>
      <c r="C3" s="321"/>
      <c r="D3" s="289"/>
      <c r="E3" s="289"/>
      <c r="F3" s="289"/>
      <c r="G3" s="289"/>
      <c r="H3" s="289"/>
      <c r="I3" s="324" t="s">
        <v>122</v>
      </c>
      <c r="J3" s="288" t="s">
        <v>332</v>
      </c>
    </row>
    <row r="4" spans="1:10" ht="15">
      <c r="A4" s="323"/>
      <c r="B4" s="321"/>
      <c r="C4" s="321"/>
      <c r="D4" s="289"/>
      <c r="E4" s="289"/>
      <c r="F4" s="289"/>
      <c r="G4" s="289"/>
      <c r="H4" s="289"/>
      <c r="I4" s="289"/>
      <c r="J4" s="289"/>
    </row>
    <row r="5" spans="1:12" ht="39">
      <c r="A5" s="325" t="s">
        <v>311</v>
      </c>
      <c r="B5" s="325" t="s">
        <v>312</v>
      </c>
      <c r="C5" s="326" t="s">
        <v>333</v>
      </c>
      <c r="D5" s="325" t="s">
        <v>138</v>
      </c>
      <c r="E5" s="325" t="s">
        <v>110</v>
      </c>
      <c r="F5" s="326" t="s">
        <v>334</v>
      </c>
      <c r="G5" s="326" t="s">
        <v>314</v>
      </c>
      <c r="H5" s="326" t="s">
        <v>335</v>
      </c>
      <c r="I5" s="326" t="s">
        <v>336</v>
      </c>
      <c r="J5" s="326" t="s">
        <v>337</v>
      </c>
      <c r="K5" s="327" t="s">
        <v>338</v>
      </c>
      <c r="L5" s="328" t="s">
        <v>339</v>
      </c>
    </row>
    <row r="6" spans="1:12" ht="12.75">
      <c r="A6" s="86" t="s">
        <v>56</v>
      </c>
      <c r="B6" s="86" t="s">
        <v>57</v>
      </c>
      <c r="C6" s="86" t="s">
        <v>66</v>
      </c>
      <c r="D6" s="86" t="s">
        <v>58</v>
      </c>
      <c r="E6" s="86" t="s">
        <v>59</v>
      </c>
      <c r="F6" s="86" t="s">
        <v>60</v>
      </c>
      <c r="G6" s="86" t="s">
        <v>61</v>
      </c>
      <c r="H6" s="86" t="s">
        <v>62</v>
      </c>
      <c r="I6" s="86" t="s">
        <v>63</v>
      </c>
      <c r="J6" s="86" t="s">
        <v>64</v>
      </c>
      <c r="K6" s="86" t="s">
        <v>70</v>
      </c>
      <c r="L6" s="86" t="s">
        <v>71</v>
      </c>
    </row>
    <row r="7" spans="1:12" ht="41.25">
      <c r="A7" s="329" t="s">
        <v>56</v>
      </c>
      <c r="B7" s="330" t="s">
        <v>340</v>
      </c>
      <c r="C7" s="331"/>
      <c r="D7" s="332" t="s">
        <v>317</v>
      </c>
      <c r="E7" s="332">
        <v>15</v>
      </c>
      <c r="F7" s="333"/>
      <c r="G7" s="334"/>
      <c r="H7" s="335">
        <f>(F7*G7)+F7</f>
        <v>0</v>
      </c>
      <c r="I7" s="336">
        <f>(E7*F7)</f>
        <v>0</v>
      </c>
      <c r="J7" s="337">
        <f>(I7*G7)+I7</f>
        <v>0</v>
      </c>
      <c r="K7" s="338" t="s">
        <v>341</v>
      </c>
      <c r="L7" s="339"/>
    </row>
    <row r="8" spans="1:12" ht="15">
      <c r="A8" s="329"/>
      <c r="B8" s="312" t="s">
        <v>108</v>
      </c>
      <c r="C8" s="340"/>
      <c r="D8" s="340"/>
      <c r="E8" s="340"/>
      <c r="F8" s="341"/>
      <c r="G8" s="341"/>
      <c r="H8" s="342"/>
      <c r="I8" s="343">
        <f>SUM(I7:I7)</f>
        <v>0</v>
      </c>
      <c r="J8" s="343">
        <f>SUM(J7:J7)</f>
        <v>0</v>
      </c>
      <c r="K8" s="344"/>
      <c r="L8" s="344"/>
    </row>
    <row r="9" spans="1:12" ht="15">
      <c r="A9" s="345"/>
      <c r="B9" s="315"/>
      <c r="C9" s="315"/>
      <c r="D9" s="315"/>
      <c r="E9" s="315"/>
      <c r="F9" s="316"/>
      <c r="G9" s="315"/>
      <c r="H9" s="346" t="s">
        <v>342</v>
      </c>
      <c r="I9" s="499">
        <f>J8-I8</f>
        <v>0</v>
      </c>
      <c r="J9" s="500"/>
      <c r="K9" s="344"/>
      <c r="L9" s="344"/>
    </row>
    <row r="10" spans="1:14" ht="15">
      <c r="A10" s="347"/>
      <c r="B10" s="289"/>
      <c r="C10" s="348"/>
      <c r="D10" s="348"/>
      <c r="E10" s="348"/>
      <c r="F10" s="349"/>
      <c r="G10" s="348"/>
      <c r="H10" s="348"/>
      <c r="I10" s="349"/>
      <c r="J10" s="348"/>
      <c r="K10" s="289"/>
      <c r="L10" s="289"/>
      <c r="M10" s="289"/>
      <c r="N10" s="289"/>
    </row>
    <row r="11" spans="1:14" ht="15">
      <c r="A11" s="350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</row>
    <row r="12" ht="12.75">
      <c r="A12" s="351"/>
    </row>
    <row r="13" spans="1:9" ht="15">
      <c r="A13" s="467" t="s">
        <v>343</v>
      </c>
      <c r="C13" s="348"/>
      <c r="D13" s="348"/>
      <c r="E13" s="348"/>
      <c r="F13" s="348"/>
      <c r="G13" s="349"/>
      <c r="H13" s="348"/>
      <c r="I13" s="353"/>
    </row>
    <row r="14" ht="12.75">
      <c r="A14" s="351"/>
    </row>
    <row r="15" ht="12.75">
      <c r="B15" t="s">
        <v>344</v>
      </c>
    </row>
    <row r="17" ht="12.75">
      <c r="B17" s="354" t="s">
        <v>345</v>
      </c>
    </row>
  </sheetData>
  <mergeCells count="1">
    <mergeCell ref="I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E27" sqref="E27"/>
    </sheetView>
  </sheetViews>
  <sheetFormatPr defaultColWidth="9.00390625" defaultRowHeight="12.75"/>
  <cols>
    <col min="1" max="1" width="4.00390625" style="0" customWidth="1"/>
    <col min="2" max="2" width="40.625" style="0" customWidth="1"/>
    <col min="3" max="3" width="8.375" style="0" customWidth="1"/>
    <col min="4" max="4" width="4.875" style="0" customWidth="1"/>
    <col min="5" max="5" width="4.50390625" style="0" customWidth="1"/>
    <col min="6" max="6" width="8.50390625" style="0" customWidth="1"/>
    <col min="7" max="7" width="6.625" style="0" customWidth="1"/>
    <col min="9" max="9" width="10.125" style="0" customWidth="1"/>
    <col min="10" max="10" width="14.125" style="0" customWidth="1"/>
  </cols>
  <sheetData>
    <row r="1" spans="1:11" ht="15">
      <c r="A1" s="355" t="s">
        <v>356</v>
      </c>
      <c r="B1" s="356"/>
      <c r="C1" s="357"/>
      <c r="D1" s="357"/>
      <c r="E1" s="357"/>
      <c r="F1" s="358"/>
      <c r="G1" s="359"/>
      <c r="H1" s="360" t="s">
        <v>357</v>
      </c>
      <c r="I1" s="359"/>
      <c r="J1" s="69"/>
      <c r="K1" s="359"/>
    </row>
    <row r="2" spans="1:11" ht="13.5">
      <c r="A2" s="361"/>
      <c r="B2" s="357"/>
      <c r="C2" s="357"/>
      <c r="D2" s="357"/>
      <c r="E2" s="362" t="s">
        <v>122</v>
      </c>
      <c r="F2" s="69" t="s">
        <v>348</v>
      </c>
      <c r="G2" s="69"/>
      <c r="H2" s="69"/>
      <c r="I2" s="363"/>
      <c r="J2" s="69"/>
      <c r="K2" s="357"/>
    </row>
    <row r="3" spans="1:11" ht="30.75">
      <c r="A3" s="364" t="s">
        <v>48</v>
      </c>
      <c r="B3" s="364" t="s">
        <v>49</v>
      </c>
      <c r="C3" s="364" t="s">
        <v>349</v>
      </c>
      <c r="D3" s="364" t="s">
        <v>199</v>
      </c>
      <c r="E3" s="364" t="s">
        <v>110</v>
      </c>
      <c r="F3" s="364" t="s">
        <v>51</v>
      </c>
      <c r="G3" s="364" t="s">
        <v>54</v>
      </c>
      <c r="H3" s="364" t="s">
        <v>52</v>
      </c>
      <c r="I3" s="364" t="s">
        <v>53</v>
      </c>
      <c r="J3" s="364" t="s">
        <v>55</v>
      </c>
      <c r="K3" s="357"/>
    </row>
    <row r="4" spans="1:11" ht="12.75">
      <c r="A4" s="364" t="s">
        <v>56</v>
      </c>
      <c r="B4" s="364" t="s">
        <v>57</v>
      </c>
      <c r="C4" s="364" t="s">
        <v>66</v>
      </c>
      <c r="D4" s="364" t="s">
        <v>58</v>
      </c>
      <c r="E4" s="364" t="s">
        <v>59</v>
      </c>
      <c r="F4" s="364" t="s">
        <v>60</v>
      </c>
      <c r="G4" s="364" t="s">
        <v>61</v>
      </c>
      <c r="H4" s="364" t="s">
        <v>62</v>
      </c>
      <c r="I4" s="364" t="s">
        <v>63</v>
      </c>
      <c r="J4" s="364" t="s">
        <v>64</v>
      </c>
      <c r="K4" s="357"/>
    </row>
    <row r="5" spans="1:11" ht="45">
      <c r="A5" s="365" t="s">
        <v>56</v>
      </c>
      <c r="B5" s="366" t="s">
        <v>8</v>
      </c>
      <c r="C5" s="367"/>
      <c r="D5" s="365" t="s">
        <v>112</v>
      </c>
      <c r="E5" s="368">
        <v>1</v>
      </c>
      <c r="F5" s="369"/>
      <c r="G5" s="370"/>
      <c r="H5" s="371">
        <f>(F5*G5)+F5</f>
        <v>0</v>
      </c>
      <c r="I5" s="371">
        <f>F5*E5</f>
        <v>0</v>
      </c>
      <c r="J5" s="371">
        <f>(I5*G5)+I5</f>
        <v>0</v>
      </c>
      <c r="K5" s="357"/>
    </row>
    <row r="6" spans="1:11" ht="15">
      <c r="A6" s="372"/>
      <c r="B6" s="373"/>
      <c r="C6" s="374"/>
      <c r="D6" s="374"/>
      <c r="E6" s="375"/>
      <c r="F6" s="375"/>
      <c r="G6" s="375"/>
      <c r="H6" s="376" t="s">
        <v>350</v>
      </c>
      <c r="I6" s="377">
        <f>SUM(I5:I5)</f>
        <v>0</v>
      </c>
      <c r="J6" s="378">
        <f>SUM(J5:J5)</f>
        <v>0</v>
      </c>
      <c r="K6" s="379"/>
    </row>
    <row r="7" spans="1:11" ht="13.5">
      <c r="A7" s="379"/>
      <c r="B7" s="379"/>
      <c r="C7" s="379"/>
      <c r="D7" s="379"/>
      <c r="E7" s="380"/>
      <c r="F7" s="380"/>
      <c r="G7" s="381" t="s">
        <v>351</v>
      </c>
      <c r="H7" s="382"/>
      <c r="I7" s="383">
        <f>J6-I6</f>
        <v>0</v>
      </c>
      <c r="J7" s="384"/>
      <c r="K7" s="357"/>
    </row>
    <row r="8" spans="1:11" ht="13.5">
      <c r="A8" s="379"/>
      <c r="B8" s="379"/>
      <c r="C8" s="379"/>
      <c r="D8" s="379"/>
      <c r="E8" s="380"/>
      <c r="F8" s="380"/>
      <c r="G8" s="385"/>
      <c r="H8" s="385"/>
      <c r="I8" s="386"/>
      <c r="J8" s="384"/>
      <c r="K8" s="357"/>
    </row>
    <row r="9" spans="1:11" ht="15">
      <c r="A9" s="387"/>
      <c r="B9" s="465" t="s">
        <v>11</v>
      </c>
      <c r="C9" s="284"/>
      <c r="D9" s="284"/>
      <c r="E9" s="284"/>
      <c r="F9" s="284"/>
      <c r="G9" s="284"/>
      <c r="H9" s="284"/>
      <c r="I9" s="46"/>
      <c r="J9" s="46"/>
      <c r="K9" s="357"/>
    </row>
    <row r="10" spans="2:11" ht="15">
      <c r="B10" s="464"/>
      <c r="C10" s="348"/>
      <c r="D10" s="348"/>
      <c r="E10" s="348"/>
      <c r="F10" s="348"/>
      <c r="G10" s="349"/>
      <c r="H10" s="348"/>
      <c r="I10" s="353"/>
      <c r="K10" s="357"/>
    </row>
    <row r="11" spans="1:11" ht="15">
      <c r="A11" s="388"/>
      <c r="B11" s="465" t="s">
        <v>9</v>
      </c>
      <c r="D11" s="389"/>
      <c r="E11" s="389"/>
      <c r="F11" s="389"/>
      <c r="G11" s="389"/>
      <c r="H11" s="389"/>
      <c r="I11" s="389"/>
      <c r="J11" s="390"/>
      <c r="K11" s="357"/>
    </row>
    <row r="12" spans="2:11" ht="13.5">
      <c r="B12" s="391" t="s">
        <v>10</v>
      </c>
      <c r="C12" s="392"/>
      <c r="D12" s="393"/>
      <c r="E12" s="393"/>
      <c r="F12" s="392"/>
      <c r="G12" s="392"/>
      <c r="H12" s="394"/>
      <c r="I12" s="393"/>
      <c r="J12" s="392"/>
      <c r="K12" s="357"/>
    </row>
    <row r="13" spans="1:11" ht="15">
      <c r="A13" s="395"/>
      <c r="B13" s="396"/>
      <c r="C13" s="396"/>
      <c r="D13" s="396"/>
      <c r="E13" s="396"/>
      <c r="F13" s="396"/>
      <c r="G13" s="396"/>
      <c r="H13" s="396"/>
      <c r="I13" s="396"/>
      <c r="J13" s="396"/>
      <c r="K13" s="69"/>
    </row>
    <row r="14" spans="1:11" ht="17.25">
      <c r="A14" s="69"/>
      <c r="B14" s="397" t="s">
        <v>352</v>
      </c>
      <c r="C14" s="353"/>
      <c r="D14" s="353"/>
      <c r="E14" s="353"/>
      <c r="F14" s="353"/>
      <c r="G14" s="353"/>
      <c r="H14" s="353"/>
      <c r="I14" s="353"/>
      <c r="J14" s="357"/>
      <c r="K14" s="69"/>
    </row>
    <row r="15" spans="1:11" ht="13.5">
      <c r="A15" s="398"/>
      <c r="B15" s="399" t="s">
        <v>353</v>
      </c>
      <c r="C15" s="353"/>
      <c r="D15" s="353"/>
      <c r="E15" s="353"/>
      <c r="F15" s="353"/>
      <c r="G15" s="353"/>
      <c r="H15" s="353"/>
      <c r="I15" s="353"/>
      <c r="J15" s="357"/>
      <c r="K15" s="69"/>
    </row>
    <row r="16" spans="1:10" ht="12.75">
      <c r="A16" s="357"/>
      <c r="B16" s="357"/>
      <c r="C16" s="357"/>
      <c r="D16" s="357"/>
      <c r="E16" s="357"/>
      <c r="F16" s="357"/>
      <c r="G16" s="400" t="s">
        <v>354</v>
      </c>
      <c r="H16" s="69"/>
      <c r="I16" s="69"/>
      <c r="J16" s="357"/>
    </row>
    <row r="19" spans="2:7" ht="12.75">
      <c r="B19" s="501" t="s">
        <v>355</v>
      </c>
      <c r="C19" s="501"/>
      <c r="D19" s="501"/>
      <c r="E19" s="501"/>
      <c r="F19" s="501"/>
      <c r="G19" s="501"/>
    </row>
  </sheetData>
  <mergeCells count="1">
    <mergeCell ref="B19:G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20" sqref="E20"/>
    </sheetView>
  </sheetViews>
  <sheetFormatPr defaultColWidth="9.00390625" defaultRowHeight="12.75"/>
  <cols>
    <col min="1" max="1" width="3.375" style="0" customWidth="1"/>
    <col min="2" max="2" width="23.375" style="0" customWidth="1"/>
    <col min="5" max="5" width="5.50390625" style="0" customWidth="1"/>
    <col min="9" max="9" width="22.50390625" style="0" customWidth="1"/>
    <col min="10" max="10" width="21.375" style="0" customWidth="1"/>
  </cols>
  <sheetData>
    <row r="1" spans="1:10" ht="13.5">
      <c r="A1" s="401" t="s">
        <v>360</v>
      </c>
      <c r="B1" s="402"/>
      <c r="C1" s="402"/>
      <c r="D1" s="402"/>
      <c r="E1" s="402"/>
      <c r="F1" s="403"/>
      <c r="G1" s="404"/>
      <c r="H1" t="s">
        <v>361</v>
      </c>
      <c r="I1" s="404"/>
      <c r="J1" s="404"/>
    </row>
    <row r="2" spans="1:9" ht="13.5">
      <c r="A2" s="401"/>
      <c r="B2" s="402"/>
      <c r="C2" s="402"/>
      <c r="D2" s="402"/>
      <c r="E2" s="402"/>
      <c r="G2" s="502" t="s">
        <v>358</v>
      </c>
      <c r="H2" s="502"/>
      <c r="I2" s="502"/>
    </row>
    <row r="3" spans="1:10" ht="13.5">
      <c r="A3" s="401"/>
      <c r="B3" s="402"/>
      <c r="C3" s="402"/>
      <c r="D3" s="402"/>
      <c r="E3" s="402"/>
      <c r="F3" s="402"/>
      <c r="I3" s="405"/>
      <c r="J3" s="406"/>
    </row>
    <row r="4" spans="1:10" ht="30.75">
      <c r="A4" s="407" t="s">
        <v>48</v>
      </c>
      <c r="B4" s="407" t="s">
        <v>49</v>
      </c>
      <c r="C4" s="407" t="s">
        <v>349</v>
      </c>
      <c r="D4" s="407" t="s">
        <v>199</v>
      </c>
      <c r="E4" s="407" t="s">
        <v>110</v>
      </c>
      <c r="F4" s="407" t="s">
        <v>51</v>
      </c>
      <c r="G4" s="407" t="s">
        <v>54</v>
      </c>
      <c r="H4" s="407" t="s">
        <v>52</v>
      </c>
      <c r="I4" s="407" t="s">
        <v>53</v>
      </c>
      <c r="J4" s="407" t="s">
        <v>55</v>
      </c>
    </row>
    <row r="5" spans="1:10" ht="12.75">
      <c r="A5" s="407" t="s">
        <v>56</v>
      </c>
      <c r="B5" s="407" t="s">
        <v>57</v>
      </c>
      <c r="C5" s="407" t="s">
        <v>66</v>
      </c>
      <c r="D5" s="407" t="s">
        <v>58</v>
      </c>
      <c r="E5" s="407" t="s">
        <v>59</v>
      </c>
      <c r="F5" s="407" t="s">
        <v>60</v>
      </c>
      <c r="G5" s="407" t="s">
        <v>61</v>
      </c>
      <c r="H5" s="407" t="s">
        <v>62</v>
      </c>
      <c r="I5" s="407" t="s">
        <v>63</v>
      </c>
      <c r="J5" s="407" t="s">
        <v>64</v>
      </c>
    </row>
    <row r="6" spans="1:10" ht="96">
      <c r="A6" s="408" t="s">
        <v>56</v>
      </c>
      <c r="B6" s="409" t="s">
        <v>6</v>
      </c>
      <c r="C6" s="410"/>
      <c r="D6" s="411" t="s">
        <v>112</v>
      </c>
      <c r="E6" s="411">
        <v>5</v>
      </c>
      <c r="F6" s="412"/>
      <c r="G6" s="413"/>
      <c r="H6" s="414">
        <f>(F6*G6)+F6</f>
        <v>0</v>
      </c>
      <c r="I6" s="415">
        <f>E6*F6</f>
        <v>0</v>
      </c>
      <c r="J6" s="415">
        <f>(I6*G6)+I6</f>
        <v>0</v>
      </c>
    </row>
    <row r="7" spans="6:10" ht="12.75">
      <c r="F7" s="416"/>
      <c r="G7" s="417"/>
      <c r="H7" s="418" t="s">
        <v>350</v>
      </c>
      <c r="I7" s="425">
        <f>I6</f>
        <v>0</v>
      </c>
      <c r="J7" s="426">
        <f>J6</f>
        <v>0</v>
      </c>
    </row>
    <row r="8" spans="6:10" ht="12.75">
      <c r="F8" s="419"/>
      <c r="G8" s="420" t="s">
        <v>359</v>
      </c>
      <c r="H8" s="421"/>
      <c r="I8" s="427"/>
      <c r="J8" s="426">
        <f>J6-I7</f>
        <v>0</v>
      </c>
    </row>
    <row r="9" spans="6:10" ht="12.75">
      <c r="F9" s="46"/>
      <c r="G9" s="422"/>
      <c r="H9" s="423"/>
      <c r="I9" s="422"/>
      <c r="J9" s="424"/>
    </row>
    <row r="10" spans="2:10" ht="15">
      <c r="B10" s="466" t="s">
        <v>13</v>
      </c>
      <c r="C10" s="284"/>
      <c r="D10" s="284"/>
      <c r="E10" s="284"/>
      <c r="F10" s="284"/>
      <c r="G10" s="284"/>
      <c r="H10" s="284"/>
      <c r="I10" s="46"/>
      <c r="J10" s="46"/>
    </row>
    <row r="11" spans="6:10" ht="12.75">
      <c r="F11" s="46"/>
      <c r="G11" s="422"/>
      <c r="H11" s="423"/>
      <c r="I11" s="422"/>
      <c r="J11" s="424"/>
    </row>
    <row r="12" ht="15">
      <c r="B12" s="289" t="s">
        <v>12</v>
      </c>
    </row>
    <row r="15" spans="2:9" ht="17.25">
      <c r="B15" s="397" t="s">
        <v>352</v>
      </c>
      <c r="C15" s="353"/>
      <c r="D15" s="353"/>
      <c r="E15" s="353"/>
      <c r="F15" s="353"/>
      <c r="G15" s="353"/>
      <c r="H15" s="353"/>
      <c r="I15" s="353"/>
    </row>
    <row r="16" spans="2:9" ht="12.75">
      <c r="B16" s="399" t="s">
        <v>353</v>
      </c>
      <c r="C16" s="353"/>
      <c r="D16" s="353"/>
      <c r="E16" s="353"/>
      <c r="F16" s="353"/>
      <c r="G16" s="353"/>
      <c r="H16" s="353"/>
      <c r="I16" s="353"/>
    </row>
    <row r="18" spans="2:10" ht="24" customHeight="1">
      <c r="B18" s="503" t="s">
        <v>355</v>
      </c>
      <c r="C18" s="503"/>
      <c r="D18" s="503"/>
      <c r="E18" s="503"/>
      <c r="F18" s="503"/>
      <c r="G18" s="503"/>
      <c r="H18" s="503"/>
      <c r="I18" s="503"/>
      <c r="J18" s="503"/>
    </row>
    <row r="19" spans="2:10" ht="12.75">
      <c r="B19" s="69"/>
      <c r="C19" s="69"/>
      <c r="D19" s="69"/>
      <c r="E19" s="69"/>
      <c r="F19" s="69"/>
      <c r="G19" s="69"/>
      <c r="H19" s="69"/>
      <c r="I19" s="69"/>
      <c r="J19" s="69"/>
    </row>
  </sheetData>
  <mergeCells count="2">
    <mergeCell ref="G2:I2"/>
    <mergeCell ref="B18:J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K22" sqref="K22"/>
    </sheetView>
  </sheetViews>
  <sheetFormatPr defaultColWidth="9.00390625" defaultRowHeight="12.75"/>
  <cols>
    <col min="1" max="1" width="4.00390625" style="0" customWidth="1"/>
    <col min="2" max="2" width="38.375" style="0" customWidth="1"/>
    <col min="3" max="3" width="10.625" style="0" customWidth="1"/>
    <col min="4" max="4" width="4.125" style="0" customWidth="1"/>
    <col min="5" max="5" width="5.125" style="0" customWidth="1"/>
    <col min="6" max="6" width="9.50390625" style="0" bestFit="1" customWidth="1"/>
    <col min="7" max="7" width="6.00390625" style="0" customWidth="1"/>
    <col min="8" max="9" width="11.00390625" style="0" customWidth="1"/>
    <col min="10" max="10" width="11.375" style="0" customWidth="1"/>
  </cols>
  <sheetData>
    <row r="1" ht="12.75">
      <c r="J1" s="322" t="s">
        <v>373</v>
      </c>
    </row>
    <row r="2" spans="2:10" ht="15">
      <c r="B2" s="428" t="s">
        <v>372</v>
      </c>
      <c r="I2" s="110" t="s">
        <v>122</v>
      </c>
      <c r="J2" s="288" t="s">
        <v>362</v>
      </c>
    </row>
    <row r="4" spans="1:10" ht="15">
      <c r="A4" s="429"/>
      <c r="B4" s="428"/>
      <c r="C4" s="428"/>
      <c r="D4" s="430"/>
      <c r="E4" s="430"/>
      <c r="F4" s="430"/>
      <c r="G4" s="430"/>
      <c r="H4" s="430"/>
      <c r="I4" s="430"/>
      <c r="J4" s="430"/>
    </row>
    <row r="5" spans="1:12" ht="39">
      <c r="A5" s="431" t="s">
        <v>311</v>
      </c>
      <c r="B5" s="431" t="s">
        <v>312</v>
      </c>
      <c r="C5" s="432" t="s">
        <v>333</v>
      </c>
      <c r="D5" s="431" t="s">
        <v>138</v>
      </c>
      <c r="E5" s="431" t="s">
        <v>110</v>
      </c>
      <c r="F5" s="432" t="s">
        <v>334</v>
      </c>
      <c r="G5" s="432" t="s">
        <v>314</v>
      </c>
      <c r="H5" s="432" t="s">
        <v>335</v>
      </c>
      <c r="I5" s="432" t="s">
        <v>336</v>
      </c>
      <c r="J5" s="432" t="s">
        <v>337</v>
      </c>
      <c r="K5" s="327" t="s">
        <v>338</v>
      </c>
      <c r="L5" s="327" t="s">
        <v>339</v>
      </c>
    </row>
    <row r="6" spans="1:12" ht="12.75">
      <c r="A6" s="431" t="s">
        <v>56</v>
      </c>
      <c r="B6" s="432" t="s">
        <v>57</v>
      </c>
      <c r="C6" s="431" t="s">
        <v>66</v>
      </c>
      <c r="D6" s="431" t="s">
        <v>58</v>
      </c>
      <c r="E6" s="431" t="s">
        <v>59</v>
      </c>
      <c r="F6" s="431" t="s">
        <v>60</v>
      </c>
      <c r="G6" s="431" t="s">
        <v>61</v>
      </c>
      <c r="H6" s="431" t="s">
        <v>62</v>
      </c>
      <c r="I6" s="431" t="s">
        <v>63</v>
      </c>
      <c r="J6" s="431" t="s">
        <v>64</v>
      </c>
      <c r="K6" s="431" t="s">
        <v>70</v>
      </c>
      <c r="L6" s="431" t="s">
        <v>71</v>
      </c>
    </row>
    <row r="7" spans="1:12" ht="26.25">
      <c r="A7" s="433" t="s">
        <v>56</v>
      </c>
      <c r="B7" s="434" t="s">
        <v>363</v>
      </c>
      <c r="C7" s="435"/>
      <c r="D7" s="436" t="s">
        <v>317</v>
      </c>
      <c r="E7" s="436">
        <v>2</v>
      </c>
      <c r="F7" s="437"/>
      <c r="G7" s="438"/>
      <c r="H7" s="439">
        <f>(F7*G7)+F7</f>
        <v>0</v>
      </c>
      <c r="I7" s="440">
        <f>(E7*F7)</f>
        <v>0</v>
      </c>
      <c r="J7" s="441">
        <f>(I7*G7)+I7</f>
        <v>0</v>
      </c>
      <c r="K7" s="339" t="s">
        <v>364</v>
      </c>
      <c r="L7" s="344"/>
    </row>
    <row r="8" spans="1:12" ht="15">
      <c r="A8" s="433" t="s">
        <v>57</v>
      </c>
      <c r="B8" s="434" t="s">
        <v>365</v>
      </c>
      <c r="C8" s="435"/>
      <c r="D8" s="436" t="s">
        <v>317</v>
      </c>
      <c r="E8" s="436">
        <v>2</v>
      </c>
      <c r="F8" s="437"/>
      <c r="G8" s="438"/>
      <c r="H8" s="439">
        <f>(F8*G8)+F8</f>
        <v>0</v>
      </c>
      <c r="I8" s="440">
        <f>(E8*F8)</f>
        <v>0</v>
      </c>
      <c r="J8" s="441">
        <f>(I8*G8)+I8</f>
        <v>0</v>
      </c>
      <c r="K8" s="339" t="s">
        <v>364</v>
      </c>
      <c r="L8" s="344"/>
    </row>
    <row r="9" spans="1:12" ht="26.25">
      <c r="A9" s="433" t="s">
        <v>66</v>
      </c>
      <c r="B9" s="434" t="s">
        <v>366</v>
      </c>
      <c r="C9" s="435"/>
      <c r="D9" s="436" t="s">
        <v>317</v>
      </c>
      <c r="E9" s="436">
        <v>2</v>
      </c>
      <c r="F9" s="437"/>
      <c r="G9" s="438"/>
      <c r="H9" s="439">
        <f>(F9*G9)+F9</f>
        <v>0</v>
      </c>
      <c r="I9" s="440">
        <f>(E9*F9)</f>
        <v>0</v>
      </c>
      <c r="J9" s="441">
        <f>(I9*G9)+I9</f>
        <v>0</v>
      </c>
      <c r="K9" s="339" t="s">
        <v>364</v>
      </c>
      <c r="L9" s="344"/>
    </row>
    <row r="10" spans="1:12" ht="52.5">
      <c r="A10" s="433" t="s">
        <v>58</v>
      </c>
      <c r="B10" s="434" t="s">
        <v>367</v>
      </c>
      <c r="C10" s="435"/>
      <c r="D10" s="436" t="s">
        <v>317</v>
      </c>
      <c r="E10" s="436">
        <v>3</v>
      </c>
      <c r="F10" s="442"/>
      <c r="G10" s="438"/>
      <c r="H10" s="439">
        <f>(F10*G10)+F10</f>
        <v>0</v>
      </c>
      <c r="I10" s="440">
        <f>(E10*F10)</f>
        <v>0</v>
      </c>
      <c r="J10" s="441">
        <f>(I10*G10)+I10</f>
        <v>0</v>
      </c>
      <c r="K10" s="339" t="s">
        <v>364</v>
      </c>
      <c r="L10" s="344"/>
    </row>
    <row r="11" spans="1:12" ht="26.25">
      <c r="A11" s="433" t="s">
        <v>59</v>
      </c>
      <c r="B11" s="434" t="s">
        <v>368</v>
      </c>
      <c r="C11" s="435"/>
      <c r="D11" s="436" t="s">
        <v>317</v>
      </c>
      <c r="E11" s="436">
        <v>2</v>
      </c>
      <c r="F11" s="442"/>
      <c r="G11" s="438"/>
      <c r="H11" s="439">
        <f>(F11*G11)+F11</f>
        <v>0</v>
      </c>
      <c r="I11" s="440">
        <f>(E11*F11)</f>
        <v>0</v>
      </c>
      <c r="J11" s="441">
        <f>(I11*G11)+I11</f>
        <v>0</v>
      </c>
      <c r="K11" s="339" t="s">
        <v>364</v>
      </c>
      <c r="L11" s="344"/>
    </row>
    <row r="12" spans="1:10" ht="15">
      <c r="A12" s="433"/>
      <c r="B12" s="449" t="s">
        <v>108</v>
      </c>
      <c r="C12" s="443"/>
      <c r="D12" s="444"/>
      <c r="E12" s="444"/>
      <c r="F12" s="445"/>
      <c r="G12" s="445"/>
      <c r="H12" s="446"/>
      <c r="I12" s="447">
        <f>SUM(I7:I11)</f>
        <v>0</v>
      </c>
      <c r="J12" s="447">
        <f>SUM(J7:J11)</f>
        <v>0</v>
      </c>
    </row>
    <row r="13" spans="1:10" ht="15">
      <c r="A13" s="448"/>
      <c r="B13" s="449"/>
      <c r="C13" s="443"/>
      <c r="D13" s="444"/>
      <c r="E13" s="444"/>
      <c r="F13" s="446"/>
      <c r="G13" s="444"/>
      <c r="H13" s="446" t="s">
        <v>369</v>
      </c>
      <c r="I13" s="446">
        <f>J12-I12</f>
        <v>0</v>
      </c>
      <c r="J13" s="446"/>
    </row>
    <row r="15" spans="2:9" ht="15">
      <c r="B15" s="352" t="s">
        <v>370</v>
      </c>
      <c r="C15" s="348"/>
      <c r="D15" s="348"/>
      <c r="E15" s="348"/>
      <c r="F15" s="348"/>
      <c r="G15" s="349"/>
      <c r="H15" s="348"/>
      <c r="I15" s="353"/>
    </row>
    <row r="16" ht="12.75">
      <c r="B16" s="43" t="s">
        <v>15</v>
      </c>
    </row>
    <row r="17" ht="12.75">
      <c r="B17" s="43"/>
    </row>
    <row r="18" ht="12.75">
      <c r="B18" t="s">
        <v>344</v>
      </c>
    </row>
    <row r="19" ht="12.75">
      <c r="B19" s="354" t="s">
        <v>371</v>
      </c>
    </row>
    <row r="26" ht="12.75">
      <c r="B26" s="35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zoomScalePageLayoutView="0" workbookViewId="0" topLeftCell="B1">
      <selection activeCell="C16" sqref="C16"/>
    </sheetView>
  </sheetViews>
  <sheetFormatPr defaultColWidth="9.00390625" defaultRowHeight="12.75"/>
  <cols>
    <col min="2" max="2" width="3.625" style="0" customWidth="1"/>
    <col min="3" max="3" width="50.125" style="0" customWidth="1"/>
    <col min="4" max="4" width="6.125" style="0" customWidth="1"/>
    <col min="5" max="5" width="5.625" style="0" customWidth="1"/>
    <col min="6" max="6" width="5.50390625" style="0" customWidth="1"/>
    <col min="7" max="8" width="7.50390625" style="0" customWidth="1"/>
    <col min="9" max="9" width="7.875" style="0" customWidth="1"/>
    <col min="10" max="10" width="5.50390625" style="0" customWidth="1"/>
    <col min="11" max="11" width="9.375" style="0" customWidth="1"/>
    <col min="12" max="12" width="8.50390625" style="144" customWidth="1"/>
    <col min="13" max="13" width="11.00390625" style="98" customWidth="1"/>
  </cols>
  <sheetData>
    <row r="2" spans="2:12" ht="14.25">
      <c r="B2" s="43" t="s">
        <v>309</v>
      </c>
      <c r="C2" s="43"/>
      <c r="K2" s="80"/>
      <c r="L2" s="200" t="s">
        <v>27</v>
      </c>
    </row>
    <row r="3" spans="12:14" ht="12.75">
      <c r="L3" s="471"/>
      <c r="M3" s="472"/>
      <c r="N3" s="472"/>
    </row>
    <row r="4" spans="2:13" s="43" customFormat="1" ht="38.25">
      <c r="B4" s="101" t="s">
        <v>191</v>
      </c>
      <c r="C4" s="101" t="s">
        <v>49</v>
      </c>
      <c r="D4" s="170" t="s">
        <v>136</v>
      </c>
      <c r="E4" s="102" t="s">
        <v>46</v>
      </c>
      <c r="F4" s="102" t="s">
        <v>251</v>
      </c>
      <c r="G4" s="103" t="s">
        <v>51</v>
      </c>
      <c r="H4" s="104" t="s">
        <v>52</v>
      </c>
      <c r="I4" s="103" t="s">
        <v>53</v>
      </c>
      <c r="J4" s="105" t="s">
        <v>54</v>
      </c>
      <c r="K4" s="103" t="s">
        <v>55</v>
      </c>
      <c r="L4" s="158" t="s">
        <v>122</v>
      </c>
      <c r="M4" s="210"/>
    </row>
    <row r="5" spans="2:12" ht="12.75">
      <c r="B5" s="101" t="s">
        <v>56</v>
      </c>
      <c r="C5" s="101" t="s">
        <v>57</v>
      </c>
      <c r="D5" s="101" t="s">
        <v>66</v>
      </c>
      <c r="E5" s="101" t="s">
        <v>58</v>
      </c>
      <c r="F5" s="101" t="s">
        <v>59</v>
      </c>
      <c r="G5" s="101" t="s">
        <v>60</v>
      </c>
      <c r="H5" s="101" t="s">
        <v>61</v>
      </c>
      <c r="I5" s="101" t="s">
        <v>62</v>
      </c>
      <c r="J5" s="101" t="s">
        <v>63</v>
      </c>
      <c r="K5" s="101" t="s">
        <v>64</v>
      </c>
      <c r="L5" s="101" t="s">
        <v>70</v>
      </c>
    </row>
    <row r="6" spans="2:13" ht="26.25" customHeight="1">
      <c r="B6" s="58" t="s">
        <v>56</v>
      </c>
      <c r="C6" s="197" t="s">
        <v>247</v>
      </c>
      <c r="D6" s="81"/>
      <c r="E6" s="72" t="s">
        <v>107</v>
      </c>
      <c r="F6" s="82">
        <v>10</v>
      </c>
      <c r="G6" s="152"/>
      <c r="H6" s="239">
        <f aca="true" t="shared" si="0" ref="H6:H11">(G6*J6)+G6</f>
        <v>0</v>
      </c>
      <c r="I6" s="239">
        <f aca="true" t="shared" si="1" ref="I6:I11">(F6*G6)</f>
        <v>0</v>
      </c>
      <c r="J6" s="153"/>
      <c r="K6" s="186">
        <f aca="true" t="shared" si="2" ref="K6:K11">(I6*J6)+I6</f>
        <v>0</v>
      </c>
      <c r="L6" s="208" t="s">
        <v>201</v>
      </c>
      <c r="M6" s="209" t="s">
        <v>202</v>
      </c>
    </row>
    <row r="7" spans="2:13" ht="19.5" customHeight="1">
      <c r="B7" s="58" t="s">
        <v>57</v>
      </c>
      <c r="C7" s="99" t="s">
        <v>192</v>
      </c>
      <c r="D7" s="81"/>
      <c r="E7" s="187" t="s">
        <v>107</v>
      </c>
      <c r="F7" s="187">
        <v>5</v>
      </c>
      <c r="G7" s="152"/>
      <c r="H7" s="239">
        <f t="shared" si="0"/>
        <v>0</v>
      </c>
      <c r="I7" s="239">
        <f t="shared" si="1"/>
        <v>0</v>
      </c>
      <c r="J7" s="153"/>
      <c r="K7" s="186">
        <f t="shared" si="2"/>
        <v>0</v>
      </c>
      <c r="L7" s="208" t="s">
        <v>201</v>
      </c>
      <c r="M7" s="209" t="s">
        <v>202</v>
      </c>
    </row>
    <row r="8" spans="2:13" ht="21" customHeight="1">
      <c r="B8" s="58" t="s">
        <v>66</v>
      </c>
      <c r="C8" s="99" t="s">
        <v>193</v>
      </c>
      <c r="D8" s="81"/>
      <c r="E8" s="187" t="s">
        <v>107</v>
      </c>
      <c r="F8" s="187">
        <v>5</v>
      </c>
      <c r="G8" s="152"/>
      <c r="H8" s="239">
        <f t="shared" si="0"/>
        <v>0</v>
      </c>
      <c r="I8" s="239">
        <f t="shared" si="1"/>
        <v>0</v>
      </c>
      <c r="J8" s="153"/>
      <c r="K8" s="186">
        <f t="shared" si="2"/>
        <v>0</v>
      </c>
      <c r="L8" s="208" t="s">
        <v>201</v>
      </c>
      <c r="M8" s="209" t="s">
        <v>202</v>
      </c>
    </row>
    <row r="9" spans="2:13" ht="18" customHeight="1">
      <c r="B9" s="58" t="s">
        <v>58</v>
      </c>
      <c r="C9" s="99" t="s">
        <v>203</v>
      </c>
      <c r="D9" s="81"/>
      <c r="E9" s="187" t="s">
        <v>107</v>
      </c>
      <c r="F9" s="187">
        <v>5</v>
      </c>
      <c r="G9" s="152"/>
      <c r="H9" s="239">
        <f t="shared" si="0"/>
        <v>0</v>
      </c>
      <c r="I9" s="239">
        <f t="shared" si="1"/>
        <v>0</v>
      </c>
      <c r="J9" s="153"/>
      <c r="K9" s="186">
        <f t="shared" si="2"/>
        <v>0</v>
      </c>
      <c r="L9" s="208" t="s">
        <v>201</v>
      </c>
      <c r="M9" s="209" t="s">
        <v>202</v>
      </c>
    </row>
    <row r="10" spans="2:13" ht="16.5" customHeight="1">
      <c r="B10" s="58" t="s">
        <v>59</v>
      </c>
      <c r="C10" s="99" t="s">
        <v>194</v>
      </c>
      <c r="D10" s="81"/>
      <c r="E10" s="187" t="s">
        <v>107</v>
      </c>
      <c r="F10" s="187">
        <v>8</v>
      </c>
      <c r="G10" s="152"/>
      <c r="H10" s="239">
        <f t="shared" si="0"/>
        <v>0</v>
      </c>
      <c r="I10" s="239">
        <f t="shared" si="1"/>
        <v>0</v>
      </c>
      <c r="J10" s="153"/>
      <c r="K10" s="186">
        <f t="shared" si="2"/>
        <v>0</v>
      </c>
      <c r="L10" s="208" t="s">
        <v>201</v>
      </c>
      <c r="M10" s="209" t="s">
        <v>202</v>
      </c>
    </row>
    <row r="11" spans="2:13" ht="51" customHeight="1">
      <c r="B11" s="58" t="s">
        <v>60</v>
      </c>
      <c r="C11" s="100" t="s">
        <v>267</v>
      </c>
      <c r="D11" s="81"/>
      <c r="E11" s="187" t="s">
        <v>107</v>
      </c>
      <c r="F11" s="187">
        <v>10</v>
      </c>
      <c r="G11" s="152"/>
      <c r="H11" s="239">
        <f t="shared" si="0"/>
        <v>0</v>
      </c>
      <c r="I11" s="239">
        <f t="shared" si="1"/>
        <v>0</v>
      </c>
      <c r="J11" s="153"/>
      <c r="K11" s="186">
        <f t="shared" si="2"/>
        <v>0</v>
      </c>
      <c r="L11" s="208" t="s">
        <v>204</v>
      </c>
      <c r="M11" s="209" t="s">
        <v>205</v>
      </c>
    </row>
    <row r="12" spans="2:11" ht="12.75">
      <c r="B12" s="81" t="s">
        <v>195</v>
      </c>
      <c r="C12" s="83" t="s">
        <v>108</v>
      </c>
      <c r="D12" s="83"/>
      <c r="E12" s="81"/>
      <c r="F12" s="81"/>
      <c r="G12" s="81"/>
      <c r="H12" s="81"/>
      <c r="I12" s="84">
        <f>SUM(I6:I11)</f>
        <v>0</v>
      </c>
      <c r="J12" s="84"/>
      <c r="K12" s="84">
        <f>SUM(K6:K11)</f>
        <v>0</v>
      </c>
    </row>
    <row r="14" spans="3:9" ht="29.25" customHeight="1">
      <c r="C14" s="469" t="s">
        <v>196</v>
      </c>
      <c r="D14" s="469"/>
      <c r="E14" s="470"/>
      <c r="F14" s="470"/>
      <c r="G14" s="470"/>
      <c r="H14" s="470"/>
      <c r="I14" s="470"/>
    </row>
    <row r="15" spans="3:12" ht="50.25" customHeight="1">
      <c r="C15" s="473" t="s">
        <v>252</v>
      </c>
      <c r="D15" s="473"/>
      <c r="E15" s="473"/>
      <c r="F15" s="473"/>
      <c r="G15" s="473"/>
      <c r="H15" s="473"/>
      <c r="I15" s="473"/>
      <c r="J15" s="473"/>
      <c r="K15" s="473"/>
      <c r="L15" s="473"/>
    </row>
    <row r="16" ht="12.75">
      <c r="C16" s="354" t="s">
        <v>1</v>
      </c>
    </row>
  </sheetData>
  <sheetProtection/>
  <mergeCells count="3">
    <mergeCell ref="C14:I14"/>
    <mergeCell ref="L3:N3"/>
    <mergeCell ref="C15:L15"/>
  </mergeCells>
  <printOptions/>
  <pageMargins left="0.1968503937007874" right="0.1968503937007874" top="0.5905511811023623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.50390625" style="0" customWidth="1"/>
    <col min="2" max="2" width="64.875" style="0" customWidth="1"/>
    <col min="3" max="4" width="5.375" style="0" customWidth="1"/>
    <col min="5" max="5" width="6.125" style="0" customWidth="1"/>
    <col min="6" max="6" width="6.50390625" style="0" customWidth="1"/>
    <col min="7" max="7" width="5.625" style="0" customWidth="1"/>
    <col min="8" max="8" width="6.50390625" style="0" customWidth="1"/>
  </cols>
  <sheetData>
    <row r="1" spans="2:8" ht="14.25">
      <c r="B1" s="43" t="s">
        <v>248</v>
      </c>
      <c r="C1" s="43"/>
      <c r="H1" s="200" t="s">
        <v>28</v>
      </c>
    </row>
    <row r="2" spans="3:4" ht="12.75">
      <c r="C2" s="59" t="s">
        <v>197</v>
      </c>
      <c r="D2" s="43" t="s">
        <v>198</v>
      </c>
    </row>
    <row r="3" spans="3:6" ht="12.75">
      <c r="C3" s="59"/>
      <c r="D3" s="41" t="s">
        <v>206</v>
      </c>
      <c r="F3" s="41"/>
    </row>
    <row r="4" spans="3:6" ht="12.75">
      <c r="C4" s="59"/>
      <c r="D4" s="41"/>
      <c r="F4" s="41"/>
    </row>
    <row r="5" spans="3:6" ht="12.75">
      <c r="C5" s="59"/>
      <c r="D5" s="41"/>
      <c r="F5" s="41"/>
    </row>
    <row r="6" spans="3:6" ht="12.75">
      <c r="C6" s="59"/>
      <c r="D6" s="41"/>
      <c r="F6" s="41"/>
    </row>
    <row r="7" spans="3:6" ht="12.75">
      <c r="C7" s="59"/>
      <c r="D7" s="43"/>
      <c r="F7" s="41"/>
    </row>
    <row r="8" spans="1:10" ht="38.25">
      <c r="A8" s="127" t="s">
        <v>118</v>
      </c>
      <c r="B8" s="127" t="s">
        <v>49</v>
      </c>
      <c r="C8" s="183" t="s">
        <v>136</v>
      </c>
      <c r="D8" s="127" t="s">
        <v>199</v>
      </c>
      <c r="E8" s="127" t="s">
        <v>110</v>
      </c>
      <c r="F8" s="127" t="s">
        <v>51</v>
      </c>
      <c r="G8" s="127" t="s">
        <v>54</v>
      </c>
      <c r="H8" s="127" t="s">
        <v>52</v>
      </c>
      <c r="I8" s="127" t="s">
        <v>53</v>
      </c>
      <c r="J8" s="127" t="s">
        <v>55</v>
      </c>
    </row>
    <row r="9" spans="1:10" ht="117.75" customHeight="1">
      <c r="A9" s="45" t="s">
        <v>56</v>
      </c>
      <c r="B9" s="85" t="s">
        <v>246</v>
      </c>
      <c r="C9" s="62"/>
      <c r="D9" s="86" t="s">
        <v>112</v>
      </c>
      <c r="E9" s="86">
        <v>650</v>
      </c>
      <c r="F9" s="87"/>
      <c r="G9" s="153"/>
      <c r="H9" s="88">
        <f>(F9*G9)+F9</f>
        <v>0</v>
      </c>
      <c r="I9" s="88">
        <f>E9*F9</f>
        <v>0</v>
      </c>
      <c r="J9" s="88">
        <f>(I9*G9)+I9</f>
        <v>0</v>
      </c>
    </row>
    <row r="10" spans="1:10" ht="12.75">
      <c r="A10" s="8"/>
      <c r="B10" s="67" t="s">
        <v>109</v>
      </c>
      <c r="C10" s="8"/>
      <c r="D10" s="8"/>
      <c r="E10" s="8"/>
      <c r="F10" s="8"/>
      <c r="G10" s="8"/>
      <c r="H10" s="8"/>
      <c r="I10" s="89">
        <f>SUM(I2:I9)</f>
        <v>0</v>
      </c>
      <c r="J10" s="55">
        <f>SUM(J2:J9)</f>
        <v>0</v>
      </c>
    </row>
    <row r="11" spans="7:10" ht="12.75">
      <c r="G11" s="9" t="s">
        <v>264</v>
      </c>
      <c r="H11" s="11"/>
      <c r="I11" s="216"/>
      <c r="J11" s="217">
        <f>J10-I10</f>
        <v>0</v>
      </c>
    </row>
    <row r="12" ht="12.75">
      <c r="B12" s="354" t="s">
        <v>1</v>
      </c>
    </row>
  </sheetData>
  <sheetProtection/>
  <printOptions/>
  <pageMargins left="0.5905511811023623" right="0.5905511811023623" top="0.984251968503937" bottom="0.984251968503937" header="0.5118110236220472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J15"/>
  <sheetViews>
    <sheetView zoomScalePageLayoutView="0" workbookViewId="0" topLeftCell="A7">
      <selection activeCell="B15" sqref="B15"/>
    </sheetView>
  </sheetViews>
  <sheetFormatPr defaultColWidth="9.00390625" defaultRowHeight="12.75"/>
  <cols>
    <col min="1" max="1" width="5.00390625" style="0" customWidth="1"/>
    <col min="2" max="2" width="50.50390625" style="0" customWidth="1"/>
    <col min="3" max="3" width="6.375" style="0" customWidth="1"/>
    <col min="4" max="4" width="8.00390625" style="0" customWidth="1"/>
    <col min="5" max="5" width="8.375" style="0" customWidth="1"/>
    <col min="9" max="9" width="8.00390625" style="0" customWidth="1"/>
  </cols>
  <sheetData>
    <row r="1" ht="14.25">
      <c r="H1" s="200" t="s">
        <v>29</v>
      </c>
    </row>
    <row r="2" spans="1:8" ht="12.75">
      <c r="A2" s="474" t="s">
        <v>25</v>
      </c>
      <c r="B2" s="475"/>
      <c r="C2" s="475"/>
      <c r="D2" s="475"/>
      <c r="E2" s="475"/>
      <c r="F2" s="475"/>
      <c r="G2" s="475"/>
      <c r="H2" s="475"/>
    </row>
    <row r="3" ht="12.75">
      <c r="G3" t="s">
        <v>26</v>
      </c>
    </row>
    <row r="4" spans="1:10" ht="40.5">
      <c r="A4" s="171" t="s">
        <v>48</v>
      </c>
      <c r="B4" s="171" t="s">
        <v>49</v>
      </c>
      <c r="C4" s="175" t="s">
        <v>255</v>
      </c>
      <c r="D4" s="176" t="s">
        <v>136</v>
      </c>
      <c r="E4" s="177" t="s">
        <v>120</v>
      </c>
      <c r="F4" s="172" t="s">
        <v>51</v>
      </c>
      <c r="G4" s="173" t="s">
        <v>52</v>
      </c>
      <c r="H4" s="172" t="s">
        <v>53</v>
      </c>
      <c r="I4" s="174" t="s">
        <v>54</v>
      </c>
      <c r="J4" s="172" t="s">
        <v>55</v>
      </c>
    </row>
    <row r="5" spans="1:10" ht="12.75">
      <c r="A5" s="4" t="s">
        <v>56</v>
      </c>
      <c r="B5" s="4" t="s">
        <v>57</v>
      </c>
      <c r="C5" s="4" t="s">
        <v>66</v>
      </c>
      <c r="D5" s="159" t="s">
        <v>58</v>
      </c>
      <c r="E5" s="178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</row>
    <row r="6" spans="1:10" ht="45.75" customHeight="1">
      <c r="A6" s="5" t="s">
        <v>56</v>
      </c>
      <c r="B6" s="40" t="s">
        <v>151</v>
      </c>
      <c r="C6" s="5" t="s">
        <v>65</v>
      </c>
      <c r="D6" s="64"/>
      <c r="E6" s="179">
        <v>6</v>
      </c>
      <c r="F6" s="6"/>
      <c r="G6" s="6">
        <f>(F6*I6)+F6</f>
        <v>0</v>
      </c>
      <c r="H6" s="6">
        <f>E6*F6</f>
        <v>0</v>
      </c>
      <c r="I6" s="153"/>
      <c r="J6" s="6">
        <f>(H6*I6)+H6</f>
        <v>0</v>
      </c>
    </row>
    <row r="7" spans="1:10" ht="69.75" customHeight="1">
      <c r="A7" s="5" t="s">
        <v>57</v>
      </c>
      <c r="B7" s="40" t="s">
        <v>149</v>
      </c>
      <c r="C7" s="5" t="s">
        <v>65</v>
      </c>
      <c r="D7" s="64"/>
      <c r="E7" s="179">
        <v>6</v>
      </c>
      <c r="F7" s="6"/>
      <c r="G7" s="6">
        <f>(F7*I7)+F7</f>
        <v>0</v>
      </c>
      <c r="H7" s="6">
        <f>E7*F7</f>
        <v>0</v>
      </c>
      <c r="I7" s="153"/>
      <c r="J7" s="6">
        <f>(H7*I7)+H7</f>
        <v>0</v>
      </c>
    </row>
    <row r="8" spans="1:10" ht="96" customHeight="1">
      <c r="A8" s="5" t="s">
        <v>66</v>
      </c>
      <c r="B8" s="42" t="s">
        <v>150</v>
      </c>
      <c r="C8" s="10" t="s">
        <v>65</v>
      </c>
      <c r="D8" s="160"/>
      <c r="E8" s="180">
        <v>9</v>
      </c>
      <c r="F8" s="6"/>
      <c r="G8" s="6">
        <f>(F8*I8)+F8</f>
        <v>0</v>
      </c>
      <c r="H8" s="6">
        <f>E8*F8</f>
        <v>0</v>
      </c>
      <c r="I8" s="153"/>
      <c r="J8" s="6">
        <f>(H8*I8)+H8</f>
        <v>0</v>
      </c>
    </row>
    <row r="9" spans="1:10" ht="15.75" customHeight="1">
      <c r="A9" s="8"/>
      <c r="B9" s="9"/>
      <c r="C9" s="9"/>
      <c r="D9" s="11"/>
      <c r="E9" s="11"/>
      <c r="F9" s="11"/>
      <c r="G9" s="54" t="s">
        <v>109</v>
      </c>
      <c r="H9" s="55">
        <f>SUM(H6:H8)</f>
        <v>0</v>
      </c>
      <c r="I9" s="56"/>
      <c r="J9" s="55">
        <f>SUM(J6:J8)</f>
        <v>0</v>
      </c>
    </row>
    <row r="10" spans="7:9" ht="12.75">
      <c r="G10" s="9" t="s">
        <v>264</v>
      </c>
      <c r="H10" s="216"/>
      <c r="I10" s="217">
        <f>J9-H9</f>
        <v>0</v>
      </c>
    </row>
    <row r="11" ht="12.75">
      <c r="B11" t="s">
        <v>148</v>
      </c>
    </row>
    <row r="12" ht="12.75">
      <c r="B12" t="s">
        <v>146</v>
      </c>
    </row>
    <row r="13" spans="2:10" ht="27" customHeight="1">
      <c r="B13" s="470" t="s">
        <v>147</v>
      </c>
      <c r="C13" s="472"/>
      <c r="D13" s="472"/>
      <c r="E13" s="472"/>
      <c r="F13" s="472"/>
      <c r="G13" s="472"/>
      <c r="H13" s="472"/>
      <c r="I13" s="472"/>
      <c r="J13" s="472"/>
    </row>
    <row r="15" ht="12.75">
      <c r="B15" s="354" t="s">
        <v>7</v>
      </c>
    </row>
  </sheetData>
  <sheetProtection/>
  <mergeCells count="2">
    <mergeCell ref="A2:H2"/>
    <mergeCell ref="B13:J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K2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4.625" style="0" customWidth="1"/>
    <col min="2" max="2" width="51.625" style="0" customWidth="1"/>
  </cols>
  <sheetData>
    <row r="1" ht="14.25">
      <c r="H1" s="200" t="s">
        <v>30</v>
      </c>
    </row>
    <row r="2" spans="1:11" ht="12.75" customHeight="1">
      <c r="A2" s="23" t="s">
        <v>249</v>
      </c>
      <c r="F2" s="106" t="s">
        <v>143</v>
      </c>
      <c r="G2" s="110"/>
      <c r="H2" t="s">
        <v>207</v>
      </c>
      <c r="J2" s="57"/>
      <c r="K2" s="57"/>
    </row>
    <row r="4" spans="1:10" s="98" customFormat="1" ht="18" customHeight="1">
      <c r="A4" s="101" t="s">
        <v>118</v>
      </c>
      <c r="B4" s="101" t="s">
        <v>49</v>
      </c>
      <c r="C4" s="101" t="s">
        <v>119</v>
      </c>
      <c r="D4" s="170" t="s">
        <v>136</v>
      </c>
      <c r="E4" s="101" t="s">
        <v>120</v>
      </c>
      <c r="F4" s="101" t="s">
        <v>51</v>
      </c>
      <c r="G4" s="101" t="s">
        <v>52</v>
      </c>
      <c r="H4" s="101" t="s">
        <v>53</v>
      </c>
      <c r="I4" s="101" t="s">
        <v>55</v>
      </c>
      <c r="J4" s="101" t="s">
        <v>121</v>
      </c>
    </row>
    <row r="5" spans="1:10" s="98" customFormat="1" ht="8.25">
      <c r="A5" s="107" t="s">
        <v>56</v>
      </c>
      <c r="B5" s="107" t="s">
        <v>57</v>
      </c>
      <c r="C5" s="107" t="s">
        <v>66</v>
      </c>
      <c r="D5" s="107" t="s">
        <v>58</v>
      </c>
      <c r="E5" s="107" t="s">
        <v>59</v>
      </c>
      <c r="F5" s="107" t="s">
        <v>61</v>
      </c>
      <c r="G5" s="107" t="s">
        <v>62</v>
      </c>
      <c r="H5" s="107" t="s">
        <v>63</v>
      </c>
      <c r="I5" s="107" t="s">
        <v>64</v>
      </c>
      <c r="J5" s="107" t="s">
        <v>70</v>
      </c>
    </row>
    <row r="6" spans="1:10" ht="16.5" customHeight="1">
      <c r="A6" s="24" t="s">
        <v>56</v>
      </c>
      <c r="B6" s="25" t="s">
        <v>3</v>
      </c>
      <c r="C6" s="24" t="s">
        <v>65</v>
      </c>
      <c r="D6" s="24"/>
      <c r="E6" s="24">
        <v>150</v>
      </c>
      <c r="F6" s="26"/>
      <c r="G6" s="26">
        <f aca="true" t="shared" si="0" ref="G6:G19">(F6*J6)+F6</f>
        <v>0</v>
      </c>
      <c r="H6" s="26">
        <f aca="true" t="shared" si="1" ref="H6:H19">(E6*F6)</f>
        <v>0</v>
      </c>
      <c r="I6" s="26">
        <f>(H6*J6)+H6</f>
        <v>0</v>
      </c>
      <c r="J6" s="153"/>
    </row>
    <row r="7" spans="1:10" ht="18.75" customHeight="1">
      <c r="A7" s="24" t="s">
        <v>57</v>
      </c>
      <c r="B7" s="25" t="s">
        <v>123</v>
      </c>
      <c r="C7" s="24" t="s">
        <v>65</v>
      </c>
      <c r="D7" s="24"/>
      <c r="E7" s="24">
        <v>150</v>
      </c>
      <c r="F7" s="26"/>
      <c r="G7" s="26">
        <f t="shared" si="0"/>
        <v>0</v>
      </c>
      <c r="H7" s="26">
        <f t="shared" si="1"/>
        <v>0</v>
      </c>
      <c r="I7" s="26">
        <f aca="true" t="shared" si="2" ref="I7:I19">(H7*J7)+H7</f>
        <v>0</v>
      </c>
      <c r="J7" s="153"/>
    </row>
    <row r="8" spans="1:10" ht="19.5" customHeight="1">
      <c r="A8" s="24" t="s">
        <v>66</v>
      </c>
      <c r="B8" s="25" t="s">
        <v>124</v>
      </c>
      <c r="C8" s="24" t="s">
        <v>65</v>
      </c>
      <c r="D8" s="24"/>
      <c r="E8" s="24">
        <v>150</v>
      </c>
      <c r="F8" s="26"/>
      <c r="G8" s="26">
        <f t="shared" si="0"/>
        <v>0</v>
      </c>
      <c r="H8" s="26">
        <f t="shared" si="1"/>
        <v>0</v>
      </c>
      <c r="I8" s="26">
        <f t="shared" si="2"/>
        <v>0</v>
      </c>
      <c r="J8" s="153"/>
    </row>
    <row r="9" spans="1:10" ht="12.75">
      <c r="A9" s="24" t="s">
        <v>58</v>
      </c>
      <c r="B9" s="25" t="s">
        <v>125</v>
      </c>
      <c r="C9" s="24" t="s">
        <v>65</v>
      </c>
      <c r="D9" s="24"/>
      <c r="E9" s="24">
        <v>7000</v>
      </c>
      <c r="F9" s="26"/>
      <c r="G9" s="26">
        <f t="shared" si="0"/>
        <v>0</v>
      </c>
      <c r="H9" s="26">
        <f t="shared" si="1"/>
        <v>0</v>
      </c>
      <c r="I9" s="26">
        <f t="shared" si="2"/>
        <v>0</v>
      </c>
      <c r="J9" s="153"/>
    </row>
    <row r="10" spans="1:10" ht="18.75" customHeight="1">
      <c r="A10" s="24" t="s">
        <v>59</v>
      </c>
      <c r="B10" s="25" t="s">
        <v>126</v>
      </c>
      <c r="C10" s="24" t="s">
        <v>65</v>
      </c>
      <c r="D10" s="24"/>
      <c r="E10" s="24">
        <v>7000</v>
      </c>
      <c r="F10" s="26"/>
      <c r="G10" s="26">
        <f t="shared" si="0"/>
        <v>0</v>
      </c>
      <c r="H10" s="26">
        <f t="shared" si="1"/>
        <v>0</v>
      </c>
      <c r="I10" s="26">
        <f t="shared" si="2"/>
        <v>0</v>
      </c>
      <c r="J10" s="153"/>
    </row>
    <row r="11" spans="1:10" ht="21.75" customHeight="1">
      <c r="A11" s="24" t="s">
        <v>60</v>
      </c>
      <c r="B11" s="25" t="s">
        <v>127</v>
      </c>
      <c r="C11" s="24" t="s">
        <v>65</v>
      </c>
      <c r="D11" s="24"/>
      <c r="E11" s="24">
        <v>8000</v>
      </c>
      <c r="F11" s="26"/>
      <c r="G11" s="26">
        <f t="shared" si="0"/>
        <v>0</v>
      </c>
      <c r="H11" s="26">
        <f t="shared" si="1"/>
        <v>0</v>
      </c>
      <c r="I11" s="26">
        <f t="shared" si="2"/>
        <v>0</v>
      </c>
      <c r="J11" s="153"/>
    </row>
    <row r="12" spans="1:10" ht="12.75">
      <c r="A12" s="24" t="s">
        <v>61</v>
      </c>
      <c r="B12" s="25" t="s">
        <v>128</v>
      </c>
      <c r="C12" s="24" t="s">
        <v>65</v>
      </c>
      <c r="D12" s="24"/>
      <c r="E12" s="24">
        <v>5000</v>
      </c>
      <c r="F12" s="26"/>
      <c r="G12" s="26">
        <f t="shared" si="0"/>
        <v>0</v>
      </c>
      <c r="H12" s="26">
        <f t="shared" si="1"/>
        <v>0</v>
      </c>
      <c r="I12" s="26">
        <f t="shared" si="2"/>
        <v>0</v>
      </c>
      <c r="J12" s="153"/>
    </row>
    <row r="13" spans="1:10" ht="12.75">
      <c r="A13" s="24" t="s">
        <v>62</v>
      </c>
      <c r="B13" s="25" t="s">
        <v>129</v>
      </c>
      <c r="C13" s="24" t="s">
        <v>65</v>
      </c>
      <c r="D13" s="24"/>
      <c r="E13" s="24">
        <v>7500</v>
      </c>
      <c r="F13" s="26"/>
      <c r="G13" s="26">
        <f t="shared" si="0"/>
        <v>0</v>
      </c>
      <c r="H13" s="26">
        <f t="shared" si="1"/>
        <v>0</v>
      </c>
      <c r="I13" s="26">
        <f t="shared" si="2"/>
        <v>0</v>
      </c>
      <c r="J13" s="153"/>
    </row>
    <row r="14" spans="1:10" ht="12.75">
      <c r="A14" s="24" t="s">
        <v>63</v>
      </c>
      <c r="B14" s="25" t="s">
        <v>130</v>
      </c>
      <c r="C14" s="24" t="s">
        <v>65</v>
      </c>
      <c r="D14" s="24"/>
      <c r="E14" s="24">
        <v>8500</v>
      </c>
      <c r="F14" s="26"/>
      <c r="G14" s="26">
        <f t="shared" si="0"/>
        <v>0</v>
      </c>
      <c r="H14" s="26">
        <f t="shared" si="1"/>
        <v>0</v>
      </c>
      <c r="I14" s="26">
        <f t="shared" si="2"/>
        <v>0</v>
      </c>
      <c r="J14" s="153"/>
    </row>
    <row r="15" spans="1:10" ht="12.75">
      <c r="A15" s="24" t="s">
        <v>64</v>
      </c>
      <c r="B15" s="25" t="s">
        <v>131</v>
      </c>
      <c r="C15" s="24" t="s">
        <v>65</v>
      </c>
      <c r="D15" s="24"/>
      <c r="E15" s="24">
        <v>300</v>
      </c>
      <c r="F15" s="26"/>
      <c r="G15" s="26">
        <f t="shared" si="0"/>
        <v>0</v>
      </c>
      <c r="H15" s="26">
        <f t="shared" si="1"/>
        <v>0</v>
      </c>
      <c r="I15" s="26">
        <f t="shared" si="2"/>
        <v>0</v>
      </c>
      <c r="J15" s="153"/>
    </row>
    <row r="16" spans="1:10" ht="12.75">
      <c r="A16" s="24" t="s">
        <v>70</v>
      </c>
      <c r="B16" s="25" t="s">
        <v>132</v>
      </c>
      <c r="C16" s="24" t="s">
        <v>65</v>
      </c>
      <c r="D16" s="24"/>
      <c r="E16" s="24">
        <v>300</v>
      </c>
      <c r="F16" s="26"/>
      <c r="G16" s="26">
        <f t="shared" si="0"/>
        <v>0</v>
      </c>
      <c r="H16" s="26">
        <f t="shared" si="1"/>
        <v>0</v>
      </c>
      <c r="I16" s="26">
        <f t="shared" si="2"/>
        <v>0</v>
      </c>
      <c r="J16" s="153"/>
    </row>
    <row r="17" spans="1:10" ht="17.25" customHeight="1">
      <c r="A17" s="24" t="s">
        <v>71</v>
      </c>
      <c r="B17" s="25" t="s">
        <v>133</v>
      </c>
      <c r="C17" s="24" t="s">
        <v>65</v>
      </c>
      <c r="D17" s="24"/>
      <c r="E17" s="24">
        <v>300</v>
      </c>
      <c r="F17" s="26"/>
      <c r="G17" s="26">
        <f t="shared" si="0"/>
        <v>0</v>
      </c>
      <c r="H17" s="26">
        <f t="shared" si="1"/>
        <v>0</v>
      </c>
      <c r="I17" s="26">
        <f t="shared" si="2"/>
        <v>0</v>
      </c>
      <c r="J17" s="153"/>
    </row>
    <row r="18" spans="1:10" ht="12.75">
      <c r="A18" s="24" t="s">
        <v>72</v>
      </c>
      <c r="B18" s="28" t="s">
        <v>142</v>
      </c>
      <c r="C18" s="24" t="s">
        <v>134</v>
      </c>
      <c r="D18" s="24"/>
      <c r="E18" s="24">
        <v>5</v>
      </c>
      <c r="F18" s="26"/>
      <c r="G18" s="26">
        <f t="shared" si="0"/>
        <v>0</v>
      </c>
      <c r="H18" s="26">
        <f t="shared" si="1"/>
        <v>0</v>
      </c>
      <c r="I18" s="26">
        <f t="shared" si="2"/>
        <v>0</v>
      </c>
      <c r="J18" s="153"/>
    </row>
    <row r="19" spans="1:10" ht="12.75">
      <c r="A19" s="24" t="s">
        <v>73</v>
      </c>
      <c r="B19" s="48" t="s">
        <v>135</v>
      </c>
      <c r="C19" s="49" t="s">
        <v>134</v>
      </c>
      <c r="D19" s="49"/>
      <c r="E19" s="49">
        <v>40</v>
      </c>
      <c r="F19" s="26"/>
      <c r="G19" s="50">
        <f t="shared" si="0"/>
        <v>0</v>
      </c>
      <c r="H19" s="26">
        <f t="shared" si="1"/>
        <v>0</v>
      </c>
      <c r="I19" s="26">
        <f t="shared" si="2"/>
        <v>0</v>
      </c>
      <c r="J19" s="153"/>
    </row>
    <row r="20" spans="1:10" ht="18" customHeight="1">
      <c r="A20" s="47"/>
      <c r="B20" s="51"/>
      <c r="C20" s="52"/>
      <c r="D20" s="52"/>
      <c r="E20" s="52"/>
      <c r="F20" s="52"/>
      <c r="G20" s="53" t="s">
        <v>109</v>
      </c>
      <c r="H20" s="247">
        <f>SUM(H6:H19)</f>
        <v>0</v>
      </c>
      <c r="I20" s="248">
        <f>SUM(I6:I19)</f>
        <v>0</v>
      </c>
      <c r="J20" s="27"/>
    </row>
    <row r="21" spans="6:9" ht="12.75">
      <c r="F21" s="9" t="s">
        <v>264</v>
      </c>
      <c r="G21" s="216"/>
      <c r="H21" s="217">
        <f>I20-H20</f>
        <v>0</v>
      </c>
      <c r="I21" s="61"/>
    </row>
    <row r="22" spans="2:10" s="41" customFormat="1" ht="24" customHeight="1">
      <c r="B22" s="460" t="s">
        <v>144</v>
      </c>
      <c r="C22" s="461"/>
      <c r="D22" s="461"/>
      <c r="E22" s="461"/>
      <c r="F22" s="461"/>
      <c r="G22" s="461"/>
      <c r="H22" s="461"/>
      <c r="I22" s="461"/>
      <c r="J22" s="461"/>
    </row>
    <row r="23" spans="2:10" s="44" customFormat="1" ht="29.25" customHeight="1">
      <c r="B23" s="476" t="s">
        <v>145</v>
      </c>
      <c r="C23" s="477"/>
      <c r="D23" s="477"/>
      <c r="E23" s="477"/>
      <c r="F23" s="477"/>
      <c r="G23" s="477"/>
      <c r="H23" s="477"/>
      <c r="I23" s="477"/>
      <c r="J23" s="477"/>
    </row>
    <row r="24" spans="2:10" s="41" customFormat="1" ht="19.5" customHeight="1">
      <c r="B24" s="462" t="s">
        <v>305</v>
      </c>
      <c r="C24" s="463"/>
      <c r="D24" s="463"/>
      <c r="E24" s="463"/>
      <c r="F24" s="463"/>
      <c r="G24" s="463"/>
      <c r="H24" s="463"/>
      <c r="I24" s="463"/>
      <c r="J24" s="463"/>
    </row>
    <row r="25" ht="7.5" customHeight="1"/>
    <row r="26" ht="12.75">
      <c r="B26" s="354" t="s">
        <v>1</v>
      </c>
    </row>
  </sheetData>
  <sheetProtection/>
  <mergeCells count="3">
    <mergeCell ref="B22:J22"/>
    <mergeCell ref="B24:J24"/>
    <mergeCell ref="B23:J2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K1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125" style="0" customWidth="1"/>
    <col min="2" max="2" width="38.625" style="0" customWidth="1"/>
    <col min="4" max="4" width="8.625" style="0" customWidth="1"/>
    <col min="5" max="5" width="12.625" style="0" customWidth="1"/>
    <col min="6" max="7" width="9.375" style="0" bestFit="1" customWidth="1"/>
    <col min="8" max="8" width="10.125" style="0" bestFit="1" customWidth="1"/>
    <col min="9" max="9" width="9.625" style="0" bestFit="1" customWidth="1"/>
    <col min="10" max="10" width="10.125" style="0" bestFit="1" customWidth="1"/>
    <col min="11" max="11" width="9.375" style="0" bestFit="1" customWidth="1"/>
  </cols>
  <sheetData>
    <row r="1" spans="1:9" ht="13.5">
      <c r="A1" s="1"/>
      <c r="B1" s="478" t="s">
        <v>250</v>
      </c>
      <c r="C1" s="478"/>
      <c r="D1" s="478"/>
      <c r="E1" s="478"/>
      <c r="F1" s="2" t="s">
        <v>239</v>
      </c>
      <c r="G1" s="2"/>
      <c r="I1" s="60" t="s">
        <v>31</v>
      </c>
    </row>
    <row r="2" spans="1:10" ht="13.5">
      <c r="A2" s="3"/>
      <c r="B2" s="3"/>
      <c r="C2" s="3"/>
      <c r="D2" s="3"/>
      <c r="E2" s="3"/>
      <c r="F2" s="196" t="s">
        <v>240</v>
      </c>
      <c r="G2" s="3"/>
      <c r="H2" s="3"/>
      <c r="I2" s="3"/>
      <c r="J2" s="3"/>
    </row>
    <row r="3" spans="1:10" s="43" customFormat="1" ht="43.5" customHeight="1">
      <c r="A3" s="202" t="s">
        <v>48</v>
      </c>
      <c r="B3" s="202" t="s">
        <v>49</v>
      </c>
      <c r="C3" s="202" t="s">
        <v>50</v>
      </c>
      <c r="D3" s="203" t="s">
        <v>136</v>
      </c>
      <c r="E3" s="204" t="s">
        <v>182</v>
      </c>
      <c r="F3" s="205" t="s">
        <v>51</v>
      </c>
      <c r="G3" s="206" t="s">
        <v>52</v>
      </c>
      <c r="H3" s="205" t="s">
        <v>53</v>
      </c>
      <c r="I3" s="207" t="s">
        <v>54</v>
      </c>
      <c r="J3" s="205" t="s">
        <v>55</v>
      </c>
    </row>
    <row r="4" spans="1:10" s="98" customFormat="1" ht="8.25">
      <c r="A4" s="108" t="s">
        <v>56</v>
      </c>
      <c r="B4" s="108" t="s">
        <v>57</v>
      </c>
      <c r="C4" s="108" t="s">
        <v>66</v>
      </c>
      <c r="D4" s="108" t="s">
        <v>58</v>
      </c>
      <c r="E4" s="181" t="s">
        <v>60</v>
      </c>
      <c r="F4" s="108" t="s">
        <v>61</v>
      </c>
      <c r="G4" s="108" t="s">
        <v>62</v>
      </c>
      <c r="H4" s="108" t="s">
        <v>63</v>
      </c>
      <c r="I4" s="108" t="s">
        <v>64</v>
      </c>
      <c r="J4" s="108" t="s">
        <v>70</v>
      </c>
    </row>
    <row r="5" spans="1:10" ht="19.5" customHeight="1">
      <c r="A5" s="15" t="s">
        <v>56</v>
      </c>
      <c r="B5" s="16" t="s">
        <v>111</v>
      </c>
      <c r="C5" s="15" t="s">
        <v>112</v>
      </c>
      <c r="D5" s="15"/>
      <c r="E5" s="258">
        <v>800</v>
      </c>
      <c r="F5" s="17"/>
      <c r="G5" s="17">
        <v>0</v>
      </c>
      <c r="H5" s="17">
        <f aca="true" t="shared" si="0" ref="H5:H10">E5*F5</f>
        <v>0</v>
      </c>
      <c r="I5" s="153"/>
      <c r="J5" s="17">
        <f aca="true" t="shared" si="1" ref="J5:J10">(H5*I5)+H5</f>
        <v>0</v>
      </c>
    </row>
    <row r="6" spans="1:10" ht="21.75" customHeight="1">
      <c r="A6" s="15" t="s">
        <v>57</v>
      </c>
      <c r="B6" s="16" t="s">
        <v>113</v>
      </c>
      <c r="C6" s="15" t="s">
        <v>112</v>
      </c>
      <c r="D6" s="15"/>
      <c r="E6" s="258">
        <v>800</v>
      </c>
      <c r="F6" s="17"/>
      <c r="G6" s="17">
        <v>0</v>
      </c>
      <c r="H6" s="17">
        <f t="shared" si="0"/>
        <v>0</v>
      </c>
      <c r="I6" s="153"/>
      <c r="J6" s="17">
        <f t="shared" si="1"/>
        <v>0</v>
      </c>
    </row>
    <row r="7" spans="1:10" ht="20.25" customHeight="1">
      <c r="A7" s="15" t="s">
        <v>66</v>
      </c>
      <c r="B7" s="16" t="s">
        <v>114</v>
      </c>
      <c r="C7" s="15" t="s">
        <v>112</v>
      </c>
      <c r="D7" s="15"/>
      <c r="E7" s="258">
        <v>1200</v>
      </c>
      <c r="F7" s="17"/>
      <c r="G7" s="17">
        <v>0</v>
      </c>
      <c r="H7" s="17">
        <f t="shared" si="0"/>
        <v>0</v>
      </c>
      <c r="I7" s="153"/>
      <c r="J7" s="17">
        <f t="shared" si="1"/>
        <v>0</v>
      </c>
    </row>
    <row r="8" spans="1:10" ht="21" customHeight="1">
      <c r="A8" s="15" t="s">
        <v>58</v>
      </c>
      <c r="B8" s="16" t="s">
        <v>115</v>
      </c>
      <c r="C8" s="15" t="s">
        <v>112</v>
      </c>
      <c r="D8" s="15"/>
      <c r="E8" s="258">
        <v>1200</v>
      </c>
      <c r="F8" s="17"/>
      <c r="G8" s="17">
        <v>0</v>
      </c>
      <c r="H8" s="17">
        <f t="shared" si="0"/>
        <v>0</v>
      </c>
      <c r="I8" s="153"/>
      <c r="J8" s="17">
        <f t="shared" si="1"/>
        <v>0</v>
      </c>
    </row>
    <row r="9" spans="1:10" ht="20.25" customHeight="1">
      <c r="A9" s="15" t="s">
        <v>59</v>
      </c>
      <c r="B9" s="16" t="s">
        <v>116</v>
      </c>
      <c r="C9" s="15" t="s">
        <v>112</v>
      </c>
      <c r="D9" s="15"/>
      <c r="E9" s="258">
        <v>100</v>
      </c>
      <c r="F9" s="17"/>
      <c r="G9" s="17">
        <v>0</v>
      </c>
      <c r="H9" s="17">
        <f t="shared" si="0"/>
        <v>0</v>
      </c>
      <c r="I9" s="153"/>
      <c r="J9" s="17">
        <f t="shared" si="1"/>
        <v>0</v>
      </c>
    </row>
    <row r="10" spans="1:10" ht="21" customHeight="1">
      <c r="A10" s="15" t="s">
        <v>60</v>
      </c>
      <c r="B10" s="16" t="s">
        <v>117</v>
      </c>
      <c r="C10" s="15" t="s">
        <v>112</v>
      </c>
      <c r="D10" s="15"/>
      <c r="E10" s="258">
        <v>170</v>
      </c>
      <c r="F10" s="17"/>
      <c r="G10" s="17">
        <v>0</v>
      </c>
      <c r="H10" s="17">
        <f t="shared" si="0"/>
        <v>0</v>
      </c>
      <c r="I10" s="153"/>
      <c r="J10" s="17">
        <f t="shared" si="1"/>
        <v>0</v>
      </c>
    </row>
    <row r="11" spans="1:10" ht="21" customHeight="1">
      <c r="A11" s="15" t="s">
        <v>61</v>
      </c>
      <c r="B11" s="16" t="s">
        <v>288</v>
      </c>
      <c r="C11" s="15" t="s">
        <v>112</v>
      </c>
      <c r="D11" s="15"/>
      <c r="E11" s="258">
        <v>30</v>
      </c>
      <c r="F11" s="17"/>
      <c r="G11" s="17">
        <v>0</v>
      </c>
      <c r="H11" s="17">
        <f>E11*F11</f>
        <v>0</v>
      </c>
      <c r="I11" s="153"/>
      <c r="J11" s="17">
        <f>(H11*I11)+H11</f>
        <v>0</v>
      </c>
    </row>
    <row r="12" spans="1:10" ht="13.5">
      <c r="A12" s="479" t="s">
        <v>108</v>
      </c>
      <c r="B12" s="479"/>
      <c r="C12" s="479"/>
      <c r="D12" s="479"/>
      <c r="E12" s="479"/>
      <c r="F12" s="479"/>
      <c r="G12" s="479"/>
      <c r="H12" s="19">
        <f>SUM(H5:H11)</f>
        <v>0</v>
      </c>
      <c r="I12" s="18"/>
      <c r="J12" s="19">
        <f>SUM(J5:J11)</f>
        <v>0</v>
      </c>
    </row>
    <row r="13" spans="1:10" ht="13.5">
      <c r="A13" s="21"/>
      <c r="B13" s="21"/>
      <c r="C13" s="21"/>
      <c r="D13" s="21"/>
      <c r="E13" s="21"/>
      <c r="F13" s="229"/>
      <c r="G13" s="230" t="s">
        <v>264</v>
      </c>
      <c r="H13" s="19"/>
      <c r="I13" s="259">
        <f>J12-H12</f>
        <v>0</v>
      </c>
      <c r="J13" s="22"/>
    </row>
    <row r="16" spans="2:11" ht="36.75" customHeight="1">
      <c r="B16" s="480" t="s">
        <v>253</v>
      </c>
      <c r="C16" s="480"/>
      <c r="D16" s="480"/>
      <c r="E16" s="480"/>
      <c r="F16" s="480"/>
      <c r="G16" s="480"/>
      <c r="H16" s="480"/>
      <c r="I16" s="480"/>
      <c r="J16" s="480"/>
      <c r="K16" s="57"/>
    </row>
    <row r="17" spans="2:10" ht="12.75">
      <c r="B17" s="185" t="s">
        <v>254</v>
      </c>
      <c r="C17" s="185"/>
      <c r="D17" s="185"/>
      <c r="E17" s="185"/>
      <c r="F17" s="185"/>
      <c r="G17" s="185"/>
      <c r="H17" s="185"/>
      <c r="I17" s="185"/>
      <c r="J17" s="185"/>
    </row>
    <row r="19" ht="12.75">
      <c r="B19" s="354" t="s">
        <v>1</v>
      </c>
    </row>
  </sheetData>
  <sheetProtection/>
  <mergeCells count="3">
    <mergeCell ref="B1:E1"/>
    <mergeCell ref="A12:G12"/>
    <mergeCell ref="B16:J16"/>
  </mergeCells>
  <printOptions/>
  <pageMargins left="0.1968503937007874" right="0.1968503937007874" top="0.7874015748031497" bottom="0.984251968503937" header="0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zoomScalePageLayoutView="0" workbookViewId="0" topLeftCell="A43">
      <selection activeCell="B63" sqref="B63"/>
    </sheetView>
  </sheetViews>
  <sheetFormatPr defaultColWidth="9.00390625" defaultRowHeight="12.75"/>
  <cols>
    <col min="1" max="1" width="3.00390625" style="144" customWidth="1"/>
    <col min="2" max="2" width="73.00390625" style="98" customWidth="1"/>
    <col min="3" max="3" width="4.00390625" style="98" customWidth="1"/>
    <col min="4" max="4" width="6.00390625" style="98" customWidth="1"/>
    <col min="5" max="5" width="6.375" style="0" bestFit="1" customWidth="1"/>
    <col min="6" max="6" width="5.375" style="0" bestFit="1" customWidth="1"/>
    <col min="7" max="7" width="6.50390625" style="0" bestFit="1" customWidth="1"/>
    <col min="8" max="8" width="8.50390625" style="0" bestFit="1" customWidth="1"/>
    <col min="9" max="9" width="5.50390625" style="98" customWidth="1"/>
    <col min="11" max="11" width="7.375" style="251" bestFit="1" customWidth="1"/>
    <col min="12" max="12" width="8.125" style="136" customWidth="1"/>
  </cols>
  <sheetData>
    <row r="1" spans="1:10" ht="12.75" customHeight="1">
      <c r="A1" s="146"/>
      <c r="B1" s="481" t="s">
        <v>257</v>
      </c>
      <c r="C1" s="481"/>
      <c r="D1" s="481"/>
      <c r="E1" s="481"/>
      <c r="F1" s="481"/>
      <c r="G1" s="481"/>
      <c r="H1" s="481"/>
      <c r="I1" s="481"/>
      <c r="J1" s="60" t="s">
        <v>32</v>
      </c>
    </row>
    <row r="2" spans="1:12" s="144" customFormat="1" ht="26.25" customHeight="1">
      <c r="A2" s="139" t="s">
        <v>48</v>
      </c>
      <c r="B2" s="269" t="s">
        <v>49</v>
      </c>
      <c r="C2" s="139" t="s">
        <v>50</v>
      </c>
      <c r="D2" s="170" t="s">
        <v>136</v>
      </c>
      <c r="E2" s="140" t="s">
        <v>182</v>
      </c>
      <c r="F2" s="141" t="s">
        <v>51</v>
      </c>
      <c r="G2" s="142" t="s">
        <v>52</v>
      </c>
      <c r="H2" s="141" t="s">
        <v>53</v>
      </c>
      <c r="I2" s="232" t="s">
        <v>54</v>
      </c>
      <c r="J2" s="141" t="s">
        <v>55</v>
      </c>
      <c r="K2" s="143" t="s">
        <v>122</v>
      </c>
      <c r="L2" s="132"/>
    </row>
    <row r="3" spans="1:12" s="144" customFormat="1" ht="12" customHeight="1">
      <c r="A3" s="145" t="s">
        <v>56</v>
      </c>
      <c r="B3" s="266" t="s">
        <v>57</v>
      </c>
      <c r="C3" s="145" t="s">
        <v>66</v>
      </c>
      <c r="D3" s="145" t="s">
        <v>58</v>
      </c>
      <c r="E3" s="145" t="s">
        <v>59</v>
      </c>
      <c r="F3" s="145" t="s">
        <v>60</v>
      </c>
      <c r="G3" s="145" t="s">
        <v>61</v>
      </c>
      <c r="H3" s="145" t="s">
        <v>62</v>
      </c>
      <c r="I3" s="145" t="s">
        <v>63</v>
      </c>
      <c r="J3" s="145" t="s">
        <v>64</v>
      </c>
      <c r="K3" s="145" t="s">
        <v>70</v>
      </c>
      <c r="L3" s="132"/>
    </row>
    <row r="4" spans="1:12" ht="19.5">
      <c r="A4" s="147" t="s">
        <v>56</v>
      </c>
      <c r="B4" s="188" t="s">
        <v>292</v>
      </c>
      <c r="C4" s="131" t="s">
        <v>65</v>
      </c>
      <c r="D4" s="131"/>
      <c r="E4" s="261">
        <v>120</v>
      </c>
      <c r="F4" s="249"/>
      <c r="G4" s="63">
        <f aca="true" t="shared" si="0" ref="G4:G46">(F4*I4)+F4</f>
        <v>0</v>
      </c>
      <c r="H4" s="63">
        <f aca="true" t="shared" si="1" ref="H4:H49">E4*F4</f>
        <v>0</v>
      </c>
      <c r="I4" s="233"/>
      <c r="J4" s="63">
        <f>(H4*I4)+H4</f>
        <v>0</v>
      </c>
      <c r="K4" s="252" t="s">
        <v>180</v>
      </c>
      <c r="L4" s="136" t="s">
        <v>208</v>
      </c>
    </row>
    <row r="5" spans="1:12" ht="10.5" customHeight="1">
      <c r="A5" s="147" t="s">
        <v>57</v>
      </c>
      <c r="B5" s="188" t="s">
        <v>67</v>
      </c>
      <c r="C5" s="133" t="s">
        <v>65</v>
      </c>
      <c r="D5" s="133"/>
      <c r="E5" s="261">
        <v>20</v>
      </c>
      <c r="F5" s="249"/>
      <c r="G5" s="65">
        <f t="shared" si="0"/>
        <v>0</v>
      </c>
      <c r="H5" s="63">
        <f t="shared" si="1"/>
        <v>0</v>
      </c>
      <c r="I5" s="233"/>
      <c r="J5" s="63">
        <f aca="true" t="shared" si="2" ref="J5:J49">(H5*I5)+H5</f>
        <v>0</v>
      </c>
      <c r="K5" s="253" t="s">
        <v>213</v>
      </c>
      <c r="L5" s="136" t="s">
        <v>214</v>
      </c>
    </row>
    <row r="6" spans="1:12" s="60" customFormat="1" ht="30" customHeight="1">
      <c r="A6" s="147" t="s">
        <v>66</v>
      </c>
      <c r="B6" s="189" t="s">
        <v>293</v>
      </c>
      <c r="C6" s="134" t="s">
        <v>65</v>
      </c>
      <c r="D6" s="134"/>
      <c r="E6" s="261">
        <v>230</v>
      </c>
      <c r="F6" s="249"/>
      <c r="G6" s="66">
        <f t="shared" si="0"/>
        <v>0</v>
      </c>
      <c r="H6" s="63">
        <f t="shared" si="1"/>
        <v>0</v>
      </c>
      <c r="I6" s="233"/>
      <c r="J6" s="63">
        <f t="shared" si="2"/>
        <v>0</v>
      </c>
      <c r="K6" s="252" t="s">
        <v>161</v>
      </c>
      <c r="L6" s="137" t="s">
        <v>215</v>
      </c>
    </row>
    <row r="7" spans="1:12" ht="40.5" customHeight="1">
      <c r="A7" s="147" t="s">
        <v>58</v>
      </c>
      <c r="B7" s="250" t="s">
        <v>294</v>
      </c>
      <c r="C7" s="133" t="s">
        <v>65</v>
      </c>
      <c r="D7" s="133"/>
      <c r="E7" s="261">
        <v>22</v>
      </c>
      <c r="F7" s="249"/>
      <c r="G7" s="65">
        <f t="shared" si="0"/>
        <v>0</v>
      </c>
      <c r="H7" s="63">
        <f t="shared" si="1"/>
        <v>0</v>
      </c>
      <c r="I7" s="233"/>
      <c r="J7" s="63">
        <f t="shared" si="2"/>
        <v>0</v>
      </c>
      <c r="K7" s="254" t="s">
        <v>162</v>
      </c>
      <c r="L7" s="136" t="s">
        <v>216</v>
      </c>
    </row>
    <row r="8" spans="1:12" ht="13.5" customHeight="1">
      <c r="A8" s="147" t="s">
        <v>59</v>
      </c>
      <c r="B8" s="188" t="s">
        <v>261</v>
      </c>
      <c r="C8" s="133" t="s">
        <v>65</v>
      </c>
      <c r="D8" s="133"/>
      <c r="E8" s="261">
        <v>3</v>
      </c>
      <c r="F8" s="249"/>
      <c r="G8" s="65">
        <f t="shared" si="0"/>
        <v>0</v>
      </c>
      <c r="H8" s="63">
        <f t="shared" si="1"/>
        <v>0</v>
      </c>
      <c r="I8" s="233"/>
      <c r="J8" s="63">
        <f t="shared" si="2"/>
        <v>0</v>
      </c>
      <c r="K8" s="252" t="s">
        <v>163</v>
      </c>
      <c r="L8" s="136" t="s">
        <v>217</v>
      </c>
    </row>
    <row r="9" spans="1:12" ht="10.5" customHeight="1">
      <c r="A9" s="147" t="s">
        <v>60</v>
      </c>
      <c r="B9" s="192" t="s">
        <v>68</v>
      </c>
      <c r="C9" s="133" t="s">
        <v>65</v>
      </c>
      <c r="D9" s="133"/>
      <c r="E9" s="261">
        <v>60</v>
      </c>
      <c r="F9" s="249"/>
      <c r="G9" s="65">
        <f t="shared" si="0"/>
        <v>0</v>
      </c>
      <c r="H9" s="63">
        <f t="shared" si="1"/>
        <v>0</v>
      </c>
      <c r="I9" s="233"/>
      <c r="J9" s="63">
        <f t="shared" si="2"/>
        <v>0</v>
      </c>
      <c r="K9" s="254" t="s">
        <v>164</v>
      </c>
      <c r="L9" s="136" t="s">
        <v>218</v>
      </c>
    </row>
    <row r="10" spans="1:12" ht="38.25">
      <c r="A10" s="147" t="s">
        <v>61</v>
      </c>
      <c r="B10" s="189" t="s">
        <v>295</v>
      </c>
      <c r="C10" s="133" t="s">
        <v>65</v>
      </c>
      <c r="D10" s="133"/>
      <c r="E10" s="261">
        <v>100</v>
      </c>
      <c r="F10" s="249"/>
      <c r="G10" s="65">
        <f t="shared" si="0"/>
        <v>0</v>
      </c>
      <c r="H10" s="63">
        <f t="shared" si="1"/>
        <v>0</v>
      </c>
      <c r="I10" s="233"/>
      <c r="J10" s="63">
        <f t="shared" si="2"/>
        <v>0</v>
      </c>
      <c r="K10" s="254" t="s">
        <v>165</v>
      </c>
      <c r="L10" s="136" t="s">
        <v>219</v>
      </c>
    </row>
    <row r="11" spans="1:12" ht="12.75" customHeight="1">
      <c r="A11" s="147" t="s">
        <v>62</v>
      </c>
      <c r="B11" s="188" t="s">
        <v>69</v>
      </c>
      <c r="C11" s="133" t="s">
        <v>65</v>
      </c>
      <c r="D11" s="133"/>
      <c r="E11" s="261">
        <v>70</v>
      </c>
      <c r="F11" s="262"/>
      <c r="G11" s="65">
        <f t="shared" si="0"/>
        <v>0</v>
      </c>
      <c r="H11" s="63">
        <f t="shared" si="1"/>
        <v>0</v>
      </c>
      <c r="I11" s="233"/>
      <c r="J11" s="63">
        <f t="shared" si="2"/>
        <v>0</v>
      </c>
      <c r="K11" s="254" t="s">
        <v>164</v>
      </c>
      <c r="L11" s="136" t="s">
        <v>218</v>
      </c>
    </row>
    <row r="12" spans="1:12" ht="12" customHeight="1">
      <c r="A12" s="147" t="s">
        <v>63</v>
      </c>
      <c r="B12" s="188" t="s">
        <v>36</v>
      </c>
      <c r="C12" s="133" t="s">
        <v>65</v>
      </c>
      <c r="D12" s="133"/>
      <c r="E12" s="261">
        <v>100</v>
      </c>
      <c r="F12" s="249"/>
      <c r="G12" s="65">
        <f t="shared" si="0"/>
        <v>0</v>
      </c>
      <c r="H12" s="63">
        <f t="shared" si="1"/>
        <v>0</v>
      </c>
      <c r="I12" s="233"/>
      <c r="J12" s="63">
        <f t="shared" si="2"/>
        <v>0</v>
      </c>
      <c r="K12" s="254" t="s">
        <v>166</v>
      </c>
      <c r="L12" s="136" t="s">
        <v>220</v>
      </c>
    </row>
    <row r="13" spans="1:12" ht="12.75">
      <c r="A13" s="147" t="s">
        <v>64</v>
      </c>
      <c r="B13" s="188" t="s">
        <v>37</v>
      </c>
      <c r="C13" s="133" t="s">
        <v>65</v>
      </c>
      <c r="D13" s="133"/>
      <c r="E13" s="261">
        <v>6</v>
      </c>
      <c r="F13" s="249"/>
      <c r="G13" s="65">
        <f t="shared" si="0"/>
        <v>0</v>
      </c>
      <c r="H13" s="63">
        <f t="shared" si="1"/>
        <v>0</v>
      </c>
      <c r="I13" s="233"/>
      <c r="J13" s="63">
        <f t="shared" si="2"/>
        <v>0</v>
      </c>
      <c r="K13" s="254" t="s">
        <v>167</v>
      </c>
      <c r="L13" s="136" t="s">
        <v>221</v>
      </c>
    </row>
    <row r="14" spans="1:12" ht="64.5" customHeight="1">
      <c r="A14" s="147" t="s">
        <v>70</v>
      </c>
      <c r="B14" s="250" t="s">
        <v>296</v>
      </c>
      <c r="C14" s="133" t="s">
        <v>65</v>
      </c>
      <c r="D14" s="133"/>
      <c r="E14" s="261">
        <v>110</v>
      </c>
      <c r="F14" s="249"/>
      <c r="G14" s="65">
        <f t="shared" si="0"/>
        <v>0</v>
      </c>
      <c r="H14" s="63">
        <f t="shared" si="1"/>
        <v>0</v>
      </c>
      <c r="I14" s="233"/>
      <c r="J14" s="63">
        <f t="shared" si="2"/>
        <v>0</v>
      </c>
      <c r="K14" s="252" t="s">
        <v>175</v>
      </c>
      <c r="L14" s="136" t="s">
        <v>222</v>
      </c>
    </row>
    <row r="15" spans="1:12" ht="11.25" customHeight="1">
      <c r="A15" s="147" t="s">
        <v>71</v>
      </c>
      <c r="B15" s="190" t="s">
        <v>38</v>
      </c>
      <c r="C15" s="133" t="s">
        <v>65</v>
      </c>
      <c r="D15" s="133"/>
      <c r="E15" s="261">
        <v>120</v>
      </c>
      <c r="F15" s="249"/>
      <c r="G15" s="65">
        <f t="shared" si="0"/>
        <v>0</v>
      </c>
      <c r="H15" s="63">
        <f t="shared" si="1"/>
        <v>0</v>
      </c>
      <c r="I15" s="233"/>
      <c r="J15" s="63">
        <f t="shared" si="2"/>
        <v>0</v>
      </c>
      <c r="K15" s="252" t="s">
        <v>168</v>
      </c>
      <c r="L15" s="136" t="s">
        <v>223</v>
      </c>
    </row>
    <row r="16" spans="1:12" ht="13.5" customHeight="1">
      <c r="A16" s="147" t="s">
        <v>72</v>
      </c>
      <c r="B16" s="189" t="s">
        <v>275</v>
      </c>
      <c r="C16" s="133" t="s">
        <v>65</v>
      </c>
      <c r="D16" s="133"/>
      <c r="E16" s="261">
        <v>2</v>
      </c>
      <c r="F16" s="249"/>
      <c r="G16" s="65">
        <f t="shared" si="0"/>
        <v>0</v>
      </c>
      <c r="H16" s="63">
        <f t="shared" si="1"/>
        <v>0</v>
      </c>
      <c r="I16" s="233"/>
      <c r="J16" s="63">
        <f t="shared" si="2"/>
        <v>0</v>
      </c>
      <c r="K16" s="254" t="s">
        <v>169</v>
      </c>
      <c r="L16" s="136" t="s">
        <v>224</v>
      </c>
    </row>
    <row r="17" spans="1:12" ht="15" customHeight="1">
      <c r="A17" s="147" t="s">
        <v>73</v>
      </c>
      <c r="B17" s="189" t="s">
        <v>152</v>
      </c>
      <c r="C17" s="133" t="s">
        <v>65</v>
      </c>
      <c r="D17" s="133"/>
      <c r="E17" s="261">
        <v>2</v>
      </c>
      <c r="F17" s="249"/>
      <c r="G17" s="65">
        <f t="shared" si="0"/>
        <v>0</v>
      </c>
      <c r="H17" s="63">
        <f t="shared" si="1"/>
        <v>0</v>
      </c>
      <c r="I17" s="233"/>
      <c r="J17" s="63">
        <f t="shared" si="2"/>
        <v>0</v>
      </c>
      <c r="K17" s="254" t="s">
        <v>169</v>
      </c>
      <c r="L17" s="136" t="s">
        <v>224</v>
      </c>
    </row>
    <row r="18" spans="1:12" s="279" customFormat="1" ht="22.5" customHeight="1">
      <c r="A18" s="273" t="s">
        <v>74</v>
      </c>
      <c r="B18" s="274" t="s">
        <v>297</v>
      </c>
      <c r="C18" s="275" t="s">
        <v>65</v>
      </c>
      <c r="D18" s="275"/>
      <c r="E18" s="281">
        <v>80</v>
      </c>
      <c r="F18" s="282"/>
      <c r="G18" s="283">
        <f t="shared" si="0"/>
        <v>0</v>
      </c>
      <c r="H18" s="283">
        <f t="shared" si="1"/>
        <v>0</v>
      </c>
      <c r="I18" s="277"/>
      <c r="J18" s="276">
        <f t="shared" si="2"/>
        <v>0</v>
      </c>
      <c r="K18" s="273" t="s">
        <v>165</v>
      </c>
      <c r="L18" s="278" t="s">
        <v>219</v>
      </c>
    </row>
    <row r="19" spans="1:12" ht="12.75">
      <c r="A19" s="147" t="s">
        <v>75</v>
      </c>
      <c r="B19" s="190" t="s">
        <v>159</v>
      </c>
      <c r="C19" s="133" t="s">
        <v>65</v>
      </c>
      <c r="D19" s="133"/>
      <c r="E19" s="261">
        <v>4500</v>
      </c>
      <c r="F19" s="249"/>
      <c r="G19" s="65">
        <f t="shared" si="0"/>
        <v>0</v>
      </c>
      <c r="H19" s="63">
        <f t="shared" si="1"/>
        <v>0</v>
      </c>
      <c r="I19" s="233"/>
      <c r="J19" s="63">
        <f t="shared" si="2"/>
        <v>0</v>
      </c>
      <c r="K19" s="254" t="s">
        <v>170</v>
      </c>
      <c r="L19" s="136" t="s">
        <v>225</v>
      </c>
    </row>
    <row r="20" spans="1:12" ht="12.75">
      <c r="A20" s="147" t="s">
        <v>76</v>
      </c>
      <c r="B20" s="190" t="s">
        <v>39</v>
      </c>
      <c r="C20" s="133" t="s">
        <v>65</v>
      </c>
      <c r="D20" s="133"/>
      <c r="E20" s="261">
        <v>300</v>
      </c>
      <c r="F20" s="249"/>
      <c r="G20" s="65">
        <f t="shared" si="0"/>
        <v>0</v>
      </c>
      <c r="H20" s="63">
        <f t="shared" si="1"/>
        <v>0</v>
      </c>
      <c r="I20" s="233"/>
      <c r="J20" s="63">
        <f t="shared" si="2"/>
        <v>0</v>
      </c>
      <c r="K20" s="254" t="s">
        <v>171</v>
      </c>
      <c r="L20" s="136" t="s">
        <v>226</v>
      </c>
    </row>
    <row r="21" spans="1:12" ht="12.75" customHeight="1">
      <c r="A21" s="147" t="s">
        <v>77</v>
      </c>
      <c r="B21" s="264" t="s">
        <v>282</v>
      </c>
      <c r="C21" s="133" t="s">
        <v>65</v>
      </c>
      <c r="D21" s="133"/>
      <c r="E21" s="261">
        <v>300</v>
      </c>
      <c r="F21" s="249"/>
      <c r="G21" s="65">
        <f t="shared" si="0"/>
        <v>0</v>
      </c>
      <c r="H21" s="63">
        <f t="shared" si="1"/>
        <v>0</v>
      </c>
      <c r="I21" s="233"/>
      <c r="J21" s="63">
        <f t="shared" si="2"/>
        <v>0</v>
      </c>
      <c r="K21" s="254" t="s">
        <v>172</v>
      </c>
      <c r="L21" s="136" t="s">
        <v>227</v>
      </c>
    </row>
    <row r="22" spans="1:12" ht="12" customHeight="1">
      <c r="A22" s="147" t="s">
        <v>78</v>
      </c>
      <c r="B22" s="190" t="s">
        <v>200</v>
      </c>
      <c r="C22" s="131" t="s">
        <v>65</v>
      </c>
      <c r="D22" s="131"/>
      <c r="E22" s="261">
        <v>1300</v>
      </c>
      <c r="F22" s="249"/>
      <c r="G22" s="63">
        <f t="shared" si="0"/>
        <v>0</v>
      </c>
      <c r="H22" s="63">
        <f t="shared" si="1"/>
        <v>0</v>
      </c>
      <c r="I22" s="233"/>
      <c r="J22" s="63">
        <f t="shared" si="2"/>
        <v>0</v>
      </c>
      <c r="K22" s="255" t="s">
        <v>173</v>
      </c>
      <c r="L22" s="136" t="s">
        <v>228</v>
      </c>
    </row>
    <row r="23" spans="1:12" ht="14.25" customHeight="1">
      <c r="A23" s="147" t="s">
        <v>79</v>
      </c>
      <c r="B23" s="189" t="s">
        <v>40</v>
      </c>
      <c r="C23" s="133" t="s">
        <v>65</v>
      </c>
      <c r="D23" s="133"/>
      <c r="E23" s="261">
        <v>3000</v>
      </c>
      <c r="F23" s="249"/>
      <c r="G23" s="65">
        <f t="shared" si="0"/>
        <v>0</v>
      </c>
      <c r="H23" s="63">
        <f t="shared" si="1"/>
        <v>0</v>
      </c>
      <c r="I23" s="233"/>
      <c r="J23" s="63">
        <f t="shared" si="2"/>
        <v>0</v>
      </c>
      <c r="K23" s="254" t="s">
        <v>174</v>
      </c>
      <c r="L23" s="136" t="s">
        <v>229</v>
      </c>
    </row>
    <row r="24" spans="1:12" ht="12.75" customHeight="1">
      <c r="A24" s="147" t="s">
        <v>80</v>
      </c>
      <c r="B24" s="189" t="s">
        <v>83</v>
      </c>
      <c r="C24" s="133" t="s">
        <v>65</v>
      </c>
      <c r="D24" s="133"/>
      <c r="E24" s="261">
        <v>3000</v>
      </c>
      <c r="F24" s="249"/>
      <c r="G24" s="65">
        <f t="shared" si="0"/>
        <v>0</v>
      </c>
      <c r="H24" s="63">
        <f t="shared" si="1"/>
        <v>0</v>
      </c>
      <c r="I24" s="233"/>
      <c r="J24" s="63">
        <f t="shared" si="2"/>
        <v>0</v>
      </c>
      <c r="K24" s="254" t="s">
        <v>174</v>
      </c>
      <c r="L24" s="136" t="s">
        <v>229</v>
      </c>
    </row>
    <row r="25" spans="1:12" ht="19.5">
      <c r="A25" s="147" t="s">
        <v>81</v>
      </c>
      <c r="B25" s="188" t="s">
        <v>298</v>
      </c>
      <c r="C25" s="133" t="s">
        <v>65</v>
      </c>
      <c r="D25" s="133"/>
      <c r="E25" s="261">
        <v>50</v>
      </c>
      <c r="F25" s="249"/>
      <c r="G25" s="65">
        <f t="shared" si="0"/>
        <v>0</v>
      </c>
      <c r="H25" s="63">
        <f t="shared" si="1"/>
        <v>0</v>
      </c>
      <c r="I25" s="233"/>
      <c r="J25" s="63">
        <f t="shared" si="2"/>
        <v>0</v>
      </c>
      <c r="K25" s="254" t="s">
        <v>175</v>
      </c>
      <c r="L25" s="136" t="s">
        <v>222</v>
      </c>
    </row>
    <row r="26" spans="1:12" ht="12.75" customHeight="1">
      <c r="A26" s="147" t="s">
        <v>82</v>
      </c>
      <c r="B26" s="188" t="s">
        <v>23</v>
      </c>
      <c r="C26" s="133" t="s">
        <v>65</v>
      </c>
      <c r="D26" s="133"/>
      <c r="E26" s="261">
        <v>3</v>
      </c>
      <c r="F26" s="249"/>
      <c r="G26" s="65">
        <f t="shared" si="0"/>
        <v>0</v>
      </c>
      <c r="H26" s="63">
        <f t="shared" si="1"/>
        <v>0</v>
      </c>
      <c r="I26" s="233"/>
      <c r="J26" s="63">
        <f t="shared" si="2"/>
        <v>0</v>
      </c>
      <c r="K26" s="254" t="s">
        <v>176</v>
      </c>
      <c r="L26" s="136" t="s">
        <v>230</v>
      </c>
    </row>
    <row r="27" spans="1:12" ht="11.25" customHeight="1">
      <c r="A27" s="147" t="s">
        <v>84</v>
      </c>
      <c r="B27" s="188" t="s">
        <v>87</v>
      </c>
      <c r="C27" s="133" t="s">
        <v>65</v>
      </c>
      <c r="D27" s="133"/>
      <c r="E27" s="261">
        <v>10</v>
      </c>
      <c r="F27" s="249"/>
      <c r="G27" s="65">
        <f t="shared" si="0"/>
        <v>0</v>
      </c>
      <c r="H27" s="63">
        <f t="shared" si="1"/>
        <v>0</v>
      </c>
      <c r="I27" s="233"/>
      <c r="J27" s="63">
        <f t="shared" si="2"/>
        <v>0</v>
      </c>
      <c r="K27" s="254" t="s">
        <v>177</v>
      </c>
      <c r="L27" s="136" t="s">
        <v>231</v>
      </c>
    </row>
    <row r="28" spans="1:12" ht="12.75">
      <c r="A28" s="147" t="s">
        <v>85</v>
      </c>
      <c r="B28" s="188" t="s">
        <v>41</v>
      </c>
      <c r="C28" s="133" t="s">
        <v>65</v>
      </c>
      <c r="D28" s="133"/>
      <c r="E28" s="261">
        <v>60</v>
      </c>
      <c r="F28" s="249"/>
      <c r="G28" s="65">
        <f t="shared" si="0"/>
        <v>0</v>
      </c>
      <c r="H28" s="63">
        <f t="shared" si="1"/>
        <v>0</v>
      </c>
      <c r="I28" s="233"/>
      <c r="J28" s="63">
        <f t="shared" si="2"/>
        <v>0</v>
      </c>
      <c r="K28" s="254" t="s">
        <v>178</v>
      </c>
      <c r="L28" s="136" t="s">
        <v>232</v>
      </c>
    </row>
    <row r="29" spans="1:12" ht="69" customHeight="1">
      <c r="A29" s="147" t="s">
        <v>86</v>
      </c>
      <c r="B29" s="267" t="s">
        <v>283</v>
      </c>
      <c r="C29" s="133" t="s">
        <v>65</v>
      </c>
      <c r="D29" s="133"/>
      <c r="E29" s="261">
        <v>30</v>
      </c>
      <c r="F29" s="249"/>
      <c r="G29" s="65">
        <f t="shared" si="0"/>
        <v>0</v>
      </c>
      <c r="H29" s="63">
        <f t="shared" si="1"/>
        <v>0</v>
      </c>
      <c r="I29" s="233"/>
      <c r="J29" s="63">
        <f t="shared" si="2"/>
        <v>0</v>
      </c>
      <c r="K29" s="256" t="s">
        <v>233</v>
      </c>
      <c r="L29" s="138" t="s">
        <v>234</v>
      </c>
    </row>
    <row r="30" spans="1:12" ht="76.5">
      <c r="A30" s="147" t="s">
        <v>88</v>
      </c>
      <c r="B30" s="265" t="s">
        <v>18</v>
      </c>
      <c r="C30" s="133" t="s">
        <v>65</v>
      </c>
      <c r="D30" s="133"/>
      <c r="E30" s="261">
        <v>30</v>
      </c>
      <c r="F30" s="249"/>
      <c r="G30" s="65">
        <f t="shared" si="0"/>
        <v>0</v>
      </c>
      <c r="H30" s="63">
        <f t="shared" si="1"/>
        <v>0</v>
      </c>
      <c r="I30" s="233"/>
      <c r="J30" s="63">
        <f t="shared" si="2"/>
        <v>0</v>
      </c>
      <c r="K30" s="252" t="s">
        <v>175</v>
      </c>
      <c r="L30" s="136" t="s">
        <v>222</v>
      </c>
    </row>
    <row r="31" spans="1:12" ht="18.75" customHeight="1">
      <c r="A31" s="147" t="s">
        <v>89</v>
      </c>
      <c r="B31" s="189" t="s">
        <v>92</v>
      </c>
      <c r="C31" s="133" t="s">
        <v>65</v>
      </c>
      <c r="D31" s="133"/>
      <c r="E31" s="261">
        <v>50</v>
      </c>
      <c r="F31" s="249"/>
      <c r="G31" s="65">
        <f t="shared" si="0"/>
        <v>0</v>
      </c>
      <c r="H31" s="63">
        <f t="shared" si="1"/>
        <v>0</v>
      </c>
      <c r="I31" s="233"/>
      <c r="J31" s="63">
        <f t="shared" si="2"/>
        <v>0</v>
      </c>
      <c r="K31" s="254" t="s">
        <v>174</v>
      </c>
      <c r="L31" s="136" t="s">
        <v>229</v>
      </c>
    </row>
    <row r="32" spans="1:12" ht="103.5" customHeight="1">
      <c r="A32" s="147" t="s">
        <v>90</v>
      </c>
      <c r="B32" s="265" t="s">
        <v>19</v>
      </c>
      <c r="C32" s="133" t="s">
        <v>65</v>
      </c>
      <c r="D32" s="133"/>
      <c r="E32" s="261">
        <v>5</v>
      </c>
      <c r="F32" s="249"/>
      <c r="G32" s="65">
        <f t="shared" si="0"/>
        <v>0</v>
      </c>
      <c r="H32" s="63">
        <f t="shared" si="1"/>
        <v>0</v>
      </c>
      <c r="I32" s="233"/>
      <c r="J32" s="63">
        <f t="shared" si="2"/>
        <v>0</v>
      </c>
      <c r="K32" s="254" t="s">
        <v>175</v>
      </c>
      <c r="L32" s="136" t="s">
        <v>222</v>
      </c>
    </row>
    <row r="33" spans="1:12" ht="42.75" customHeight="1">
      <c r="A33" s="147" t="s">
        <v>91</v>
      </c>
      <c r="B33" s="191" t="s">
        <v>299</v>
      </c>
      <c r="C33" s="133" t="s">
        <v>65</v>
      </c>
      <c r="D33" s="133"/>
      <c r="E33" s="261">
        <v>25</v>
      </c>
      <c r="F33" s="249"/>
      <c r="G33" s="65">
        <f t="shared" si="0"/>
        <v>0</v>
      </c>
      <c r="H33" s="63">
        <f t="shared" si="1"/>
        <v>0</v>
      </c>
      <c r="I33" s="233"/>
      <c r="J33" s="63">
        <f t="shared" si="2"/>
        <v>0</v>
      </c>
      <c r="K33" s="256" t="s">
        <v>175</v>
      </c>
      <c r="L33" s="138" t="s">
        <v>222</v>
      </c>
    </row>
    <row r="34" spans="1:12" ht="143.25" customHeight="1">
      <c r="A34" s="147" t="s">
        <v>93</v>
      </c>
      <c r="B34" s="267" t="s">
        <v>17</v>
      </c>
      <c r="C34" s="133" t="s">
        <v>65</v>
      </c>
      <c r="D34" s="133"/>
      <c r="E34" s="261">
        <v>16</v>
      </c>
      <c r="F34" s="249"/>
      <c r="G34" s="65">
        <f t="shared" si="0"/>
        <v>0</v>
      </c>
      <c r="H34" s="63">
        <f t="shared" si="1"/>
        <v>0</v>
      </c>
      <c r="I34" s="233"/>
      <c r="J34" s="63">
        <f t="shared" si="2"/>
        <v>0</v>
      </c>
      <c r="K34" s="256" t="s">
        <v>175</v>
      </c>
      <c r="L34" s="138" t="s">
        <v>222</v>
      </c>
    </row>
    <row r="35" spans="1:12" ht="50.25" customHeight="1">
      <c r="A35" s="147" t="s">
        <v>94</v>
      </c>
      <c r="B35" s="191" t="s">
        <v>284</v>
      </c>
      <c r="C35" s="133" t="s">
        <v>65</v>
      </c>
      <c r="D35" s="133"/>
      <c r="E35" s="261">
        <v>16</v>
      </c>
      <c r="F35" s="249"/>
      <c r="G35" s="65">
        <f t="shared" si="0"/>
        <v>0</v>
      </c>
      <c r="H35" s="63">
        <f t="shared" si="1"/>
        <v>0</v>
      </c>
      <c r="I35" s="233"/>
      <c r="J35" s="63">
        <f t="shared" si="2"/>
        <v>0</v>
      </c>
      <c r="K35" s="256" t="s">
        <v>165</v>
      </c>
      <c r="L35" s="138" t="s">
        <v>219</v>
      </c>
    </row>
    <row r="36" spans="1:12" ht="78.75" customHeight="1">
      <c r="A36" s="147" t="s">
        <v>95</v>
      </c>
      <c r="B36" s="268" t="s">
        <v>20</v>
      </c>
      <c r="C36" s="133" t="s">
        <v>65</v>
      </c>
      <c r="D36" s="133"/>
      <c r="E36" s="261">
        <v>1</v>
      </c>
      <c r="F36" s="249"/>
      <c r="G36" s="65">
        <f>(F36*I36)+F36</f>
        <v>0</v>
      </c>
      <c r="H36" s="63">
        <f t="shared" si="1"/>
        <v>0</v>
      </c>
      <c r="I36" s="233"/>
      <c r="J36" s="63">
        <f t="shared" si="2"/>
        <v>0</v>
      </c>
      <c r="K36" s="254" t="s">
        <v>175</v>
      </c>
      <c r="L36" s="136" t="s">
        <v>222</v>
      </c>
    </row>
    <row r="37" spans="1:12" ht="19.5">
      <c r="A37" s="147" t="s">
        <v>96</v>
      </c>
      <c r="B37" s="192" t="s">
        <v>285</v>
      </c>
      <c r="C37" s="133" t="s">
        <v>65</v>
      </c>
      <c r="D37" s="133"/>
      <c r="E37" s="261">
        <v>10</v>
      </c>
      <c r="F37" s="249"/>
      <c r="G37" s="65">
        <f t="shared" si="0"/>
        <v>0</v>
      </c>
      <c r="H37" s="63">
        <f t="shared" si="1"/>
        <v>0</v>
      </c>
      <c r="I37" s="233"/>
      <c r="J37" s="63">
        <f t="shared" si="2"/>
        <v>0</v>
      </c>
      <c r="K37" s="254" t="s">
        <v>169</v>
      </c>
      <c r="L37" s="136" t="s">
        <v>224</v>
      </c>
    </row>
    <row r="38" spans="1:12" ht="19.5">
      <c r="A38" s="147" t="s">
        <v>97</v>
      </c>
      <c r="B38" s="192" t="s">
        <v>241</v>
      </c>
      <c r="C38" s="133" t="s">
        <v>65</v>
      </c>
      <c r="D38" s="133"/>
      <c r="E38" s="261">
        <v>10</v>
      </c>
      <c r="F38" s="249"/>
      <c r="G38" s="65">
        <f t="shared" si="0"/>
        <v>0</v>
      </c>
      <c r="H38" s="63">
        <f t="shared" si="1"/>
        <v>0</v>
      </c>
      <c r="I38" s="233"/>
      <c r="J38" s="63">
        <f t="shared" si="2"/>
        <v>0</v>
      </c>
      <c r="K38" s="254" t="s">
        <v>169</v>
      </c>
      <c r="L38" s="136" t="s">
        <v>224</v>
      </c>
    </row>
    <row r="39" spans="1:12" ht="28.5">
      <c r="A39" s="147" t="s">
        <v>98</v>
      </c>
      <c r="B39" s="192" t="s">
        <v>242</v>
      </c>
      <c r="C39" s="133" t="s">
        <v>65</v>
      </c>
      <c r="D39" s="133"/>
      <c r="E39" s="261">
        <v>40</v>
      </c>
      <c r="F39" s="249"/>
      <c r="G39" s="65">
        <f t="shared" si="0"/>
        <v>0</v>
      </c>
      <c r="H39" s="63">
        <f t="shared" si="1"/>
        <v>0</v>
      </c>
      <c r="I39" s="233"/>
      <c r="J39" s="63">
        <f t="shared" si="2"/>
        <v>0</v>
      </c>
      <c r="K39" s="254" t="s">
        <v>167</v>
      </c>
      <c r="L39" s="136" t="s">
        <v>221</v>
      </c>
    </row>
    <row r="40" spans="1:12" ht="38.25">
      <c r="A40" s="147" t="s">
        <v>276</v>
      </c>
      <c r="B40" s="189" t="s">
        <v>262</v>
      </c>
      <c r="C40" s="133" t="s">
        <v>65</v>
      </c>
      <c r="D40" s="133"/>
      <c r="E40" s="261">
        <v>10</v>
      </c>
      <c r="F40" s="249"/>
      <c r="G40" s="65">
        <f>(F40*I40)+F40</f>
        <v>0</v>
      </c>
      <c r="H40" s="63">
        <f t="shared" si="1"/>
        <v>0</v>
      </c>
      <c r="I40" s="233"/>
      <c r="J40" s="63">
        <f t="shared" si="2"/>
        <v>0</v>
      </c>
      <c r="K40" s="254" t="s">
        <v>167</v>
      </c>
      <c r="L40" s="136" t="s">
        <v>221</v>
      </c>
    </row>
    <row r="41" spans="1:12" ht="12" customHeight="1">
      <c r="A41" s="147" t="s">
        <v>99</v>
      </c>
      <c r="B41" s="188" t="s">
        <v>153</v>
      </c>
      <c r="C41" s="133" t="s">
        <v>65</v>
      </c>
      <c r="D41" s="133"/>
      <c r="E41" s="261">
        <v>20</v>
      </c>
      <c r="F41" s="249"/>
      <c r="G41" s="65">
        <f t="shared" si="0"/>
        <v>0</v>
      </c>
      <c r="H41" s="63">
        <f t="shared" si="1"/>
        <v>0</v>
      </c>
      <c r="I41" s="233"/>
      <c r="J41" s="63">
        <f t="shared" si="2"/>
        <v>0</v>
      </c>
      <c r="K41" s="144" t="s">
        <v>236</v>
      </c>
      <c r="L41" s="136" t="s">
        <v>237</v>
      </c>
    </row>
    <row r="42" spans="1:12" ht="13.5" customHeight="1">
      <c r="A42" s="147" t="s">
        <v>100</v>
      </c>
      <c r="B42" s="188" t="s">
        <v>154</v>
      </c>
      <c r="C42" s="133" t="s">
        <v>65</v>
      </c>
      <c r="D42" s="133"/>
      <c r="E42" s="261">
        <v>20</v>
      </c>
      <c r="F42" s="249"/>
      <c r="G42" s="65">
        <f t="shared" si="0"/>
        <v>0</v>
      </c>
      <c r="H42" s="63">
        <f t="shared" si="1"/>
        <v>0</v>
      </c>
      <c r="I42" s="233"/>
      <c r="J42" s="63">
        <f t="shared" si="2"/>
        <v>0</v>
      </c>
      <c r="K42" s="144" t="s">
        <v>236</v>
      </c>
      <c r="L42" s="136" t="s">
        <v>237</v>
      </c>
    </row>
    <row r="43" spans="1:12" ht="12.75" customHeight="1">
      <c r="A43" s="147" t="s">
        <v>101</v>
      </c>
      <c r="B43" s="188" t="s">
        <v>155</v>
      </c>
      <c r="C43" s="133" t="s">
        <v>65</v>
      </c>
      <c r="D43" s="133"/>
      <c r="E43" s="261">
        <v>20</v>
      </c>
      <c r="F43" s="249"/>
      <c r="G43" s="65">
        <f t="shared" si="0"/>
        <v>0</v>
      </c>
      <c r="H43" s="63">
        <f t="shared" si="1"/>
        <v>0</v>
      </c>
      <c r="I43" s="233"/>
      <c r="J43" s="63">
        <f t="shared" si="2"/>
        <v>0</v>
      </c>
      <c r="K43" s="144" t="s">
        <v>236</v>
      </c>
      <c r="L43" s="136" t="s">
        <v>237</v>
      </c>
    </row>
    <row r="44" spans="1:12" ht="10.5" customHeight="1">
      <c r="A44" s="147" t="s">
        <v>102</v>
      </c>
      <c r="B44" s="188" t="s">
        <v>156</v>
      </c>
      <c r="C44" s="133" t="s">
        <v>65</v>
      </c>
      <c r="D44" s="133"/>
      <c r="E44" s="261">
        <v>150</v>
      </c>
      <c r="F44" s="249"/>
      <c r="G44" s="65">
        <f t="shared" si="0"/>
        <v>0</v>
      </c>
      <c r="H44" s="63">
        <f t="shared" si="1"/>
        <v>0</v>
      </c>
      <c r="I44" s="233"/>
      <c r="J44" s="63">
        <f t="shared" si="2"/>
        <v>0</v>
      </c>
      <c r="K44" s="254" t="s">
        <v>179</v>
      </c>
      <c r="L44" s="136" t="s">
        <v>235</v>
      </c>
    </row>
    <row r="45" spans="1:12" ht="13.5" customHeight="1">
      <c r="A45" s="147" t="s">
        <v>103</v>
      </c>
      <c r="B45" s="188" t="s">
        <v>157</v>
      </c>
      <c r="C45" s="133" t="s">
        <v>65</v>
      </c>
      <c r="D45" s="133"/>
      <c r="E45" s="261">
        <v>40</v>
      </c>
      <c r="F45" s="249"/>
      <c r="G45" s="65">
        <f t="shared" si="0"/>
        <v>0</v>
      </c>
      <c r="H45" s="63">
        <f t="shared" si="1"/>
        <v>0</v>
      </c>
      <c r="I45" s="233"/>
      <c r="J45" s="63">
        <f t="shared" si="2"/>
        <v>0</v>
      </c>
      <c r="K45" s="144" t="s">
        <v>236</v>
      </c>
      <c r="L45" s="136" t="s">
        <v>237</v>
      </c>
    </row>
    <row r="46" spans="1:12" ht="12.75" customHeight="1">
      <c r="A46" s="147" t="s">
        <v>104</v>
      </c>
      <c r="B46" s="188" t="s">
        <v>158</v>
      </c>
      <c r="C46" s="133" t="s">
        <v>65</v>
      </c>
      <c r="D46" s="133"/>
      <c r="E46" s="261">
        <v>30</v>
      </c>
      <c r="F46" s="249"/>
      <c r="G46" s="65">
        <f t="shared" si="0"/>
        <v>0</v>
      </c>
      <c r="H46" s="63">
        <f t="shared" si="1"/>
        <v>0</v>
      </c>
      <c r="I46" s="233"/>
      <c r="J46" s="63">
        <f t="shared" si="2"/>
        <v>0</v>
      </c>
      <c r="K46" s="144" t="s">
        <v>236</v>
      </c>
      <c r="L46" s="136" t="s">
        <v>237</v>
      </c>
    </row>
    <row r="47" spans="1:12" ht="12" customHeight="1">
      <c r="A47" s="147" t="s">
        <v>105</v>
      </c>
      <c r="B47" s="188" t="s">
        <v>24</v>
      </c>
      <c r="C47" s="133" t="s">
        <v>65</v>
      </c>
      <c r="D47" s="133"/>
      <c r="E47" s="261">
        <v>40</v>
      </c>
      <c r="F47" s="249"/>
      <c r="G47" s="65">
        <f aca="true" t="shared" si="3" ref="G47:G52">(F47*I47)+F47</f>
        <v>0</v>
      </c>
      <c r="H47" s="63">
        <f t="shared" si="1"/>
        <v>0</v>
      </c>
      <c r="I47" s="233"/>
      <c r="J47" s="63">
        <f t="shared" si="2"/>
        <v>0</v>
      </c>
      <c r="K47" s="254" t="s">
        <v>179</v>
      </c>
      <c r="L47" s="136" t="s">
        <v>235</v>
      </c>
    </row>
    <row r="48" spans="1:12" ht="13.5" customHeight="1">
      <c r="A48" s="147" t="s">
        <v>47</v>
      </c>
      <c r="B48" s="189" t="s">
        <v>106</v>
      </c>
      <c r="C48" s="133" t="s">
        <v>107</v>
      </c>
      <c r="D48" s="133"/>
      <c r="E48" s="261">
        <v>35</v>
      </c>
      <c r="F48" s="249"/>
      <c r="G48" s="65">
        <f t="shared" si="3"/>
        <v>0</v>
      </c>
      <c r="H48" s="63">
        <f t="shared" si="1"/>
        <v>0</v>
      </c>
      <c r="I48" s="233"/>
      <c r="J48" s="63">
        <f t="shared" si="2"/>
        <v>0</v>
      </c>
      <c r="K48" s="252" t="s">
        <v>181</v>
      </c>
      <c r="L48" s="136" t="s">
        <v>238</v>
      </c>
    </row>
    <row r="49" spans="1:12" ht="64.5" customHeight="1">
      <c r="A49" s="147" t="s">
        <v>263</v>
      </c>
      <c r="B49" s="231" t="s">
        <v>272</v>
      </c>
      <c r="C49" s="133" t="s">
        <v>65</v>
      </c>
      <c r="D49" s="133"/>
      <c r="E49" s="261">
        <v>10</v>
      </c>
      <c r="F49" s="249"/>
      <c r="G49" s="65">
        <f t="shared" si="3"/>
        <v>0</v>
      </c>
      <c r="H49" s="63">
        <f t="shared" si="1"/>
        <v>0</v>
      </c>
      <c r="I49" s="233"/>
      <c r="J49" s="63">
        <f t="shared" si="2"/>
        <v>0</v>
      </c>
      <c r="K49" s="252" t="s">
        <v>270</v>
      </c>
      <c r="L49" s="136" t="s">
        <v>271</v>
      </c>
    </row>
    <row r="50" spans="1:12" ht="41.25" customHeight="1">
      <c r="A50" s="147" t="s">
        <v>21</v>
      </c>
      <c r="B50" s="231" t="s">
        <v>300</v>
      </c>
      <c r="C50" s="133" t="s">
        <v>65</v>
      </c>
      <c r="D50" s="133"/>
      <c r="E50" s="243">
        <v>30</v>
      </c>
      <c r="F50" s="249"/>
      <c r="G50" s="65">
        <f t="shared" si="3"/>
        <v>0</v>
      </c>
      <c r="H50" s="63">
        <f>E50*F50</f>
        <v>0</v>
      </c>
      <c r="I50" s="233"/>
      <c r="J50" s="63">
        <f>(H50*I50)+H50</f>
        <v>0</v>
      </c>
      <c r="K50" s="263" t="s">
        <v>279</v>
      </c>
      <c r="L50" s="136" t="s">
        <v>219</v>
      </c>
    </row>
    <row r="51" spans="1:12" ht="16.5" customHeight="1">
      <c r="A51" s="147" t="s">
        <v>22</v>
      </c>
      <c r="B51" s="271" t="s">
        <v>301</v>
      </c>
      <c r="C51" s="133" t="s">
        <v>65</v>
      </c>
      <c r="D51" s="133"/>
      <c r="E51" s="243">
        <v>10</v>
      </c>
      <c r="F51" s="249"/>
      <c r="G51" s="65">
        <f t="shared" si="3"/>
        <v>0</v>
      </c>
      <c r="H51" s="63">
        <f>E51*F51</f>
        <v>0</v>
      </c>
      <c r="I51" s="233"/>
      <c r="J51" s="63">
        <f>(H51*I51)+H51</f>
        <v>0</v>
      </c>
      <c r="K51" s="252" t="s">
        <v>280</v>
      </c>
      <c r="L51" s="136" t="s">
        <v>281</v>
      </c>
    </row>
    <row r="52" spans="1:12" ht="31.5" customHeight="1">
      <c r="A52" s="147" t="s">
        <v>278</v>
      </c>
      <c r="B52" s="231" t="s">
        <v>4</v>
      </c>
      <c r="C52" s="133" t="s">
        <v>107</v>
      </c>
      <c r="D52" s="133"/>
      <c r="E52" s="243">
        <v>10</v>
      </c>
      <c r="F52" s="249"/>
      <c r="G52" s="65">
        <f t="shared" si="3"/>
        <v>0</v>
      </c>
      <c r="H52" s="63">
        <f>E52*F52</f>
        <v>0</v>
      </c>
      <c r="I52" s="233"/>
      <c r="J52" s="63">
        <f>(H52*I52)+H52</f>
        <v>0</v>
      </c>
      <c r="K52" s="252" t="s">
        <v>270</v>
      </c>
      <c r="L52" s="136" t="s">
        <v>271</v>
      </c>
    </row>
    <row r="53" spans="1:11" ht="13.5" customHeight="1">
      <c r="A53" s="148"/>
      <c r="B53" s="270"/>
      <c r="C53" s="135"/>
      <c r="D53" s="135"/>
      <c r="E53" s="12"/>
      <c r="F53" s="12"/>
      <c r="G53" s="12" t="s">
        <v>108</v>
      </c>
      <c r="H53" s="7">
        <f>SUM(H4:H52)</f>
        <v>0</v>
      </c>
      <c r="I53" s="233"/>
      <c r="J53" s="7">
        <f>SUM(J4:J52)</f>
        <v>0</v>
      </c>
      <c r="K53" s="252"/>
    </row>
    <row r="54" spans="5:10" ht="12.75">
      <c r="E54" s="234" t="s">
        <v>269</v>
      </c>
      <c r="F54" s="234"/>
      <c r="G54" s="234"/>
      <c r="H54" s="235">
        <f>J53-H53</f>
        <v>0</v>
      </c>
      <c r="J54" s="61"/>
    </row>
    <row r="55" spans="9:12" s="199" customFormat="1" ht="13.5">
      <c r="I55" s="98"/>
      <c r="K55" s="251"/>
      <c r="L55" s="201"/>
    </row>
    <row r="56" ht="12.75">
      <c r="B56" s="354" t="s">
        <v>1</v>
      </c>
    </row>
  </sheetData>
  <sheetProtection/>
  <mergeCells count="1">
    <mergeCell ref="B1:I1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J12"/>
  <sheetViews>
    <sheetView tabSelected="1" zoomScalePageLayoutView="0" workbookViewId="0" topLeftCell="A4">
      <selection activeCell="D24" sqref="D24"/>
    </sheetView>
  </sheetViews>
  <sheetFormatPr defaultColWidth="9.00390625" defaultRowHeight="12.75"/>
  <cols>
    <col min="1" max="1" width="3.125" style="0" customWidth="1"/>
    <col min="2" max="2" width="59.625" style="0" customWidth="1"/>
    <col min="5" max="5" width="7.50390625" style="0" customWidth="1"/>
    <col min="6" max="6" width="8.125" style="0" customWidth="1"/>
    <col min="7" max="7" width="7.875" style="0" customWidth="1"/>
    <col min="9" max="9" width="7.50390625" style="0" customWidth="1"/>
    <col min="10" max="10" width="9.625" style="0" customWidth="1"/>
  </cols>
  <sheetData>
    <row r="1" ht="12.75">
      <c r="H1" s="60" t="s">
        <v>33</v>
      </c>
    </row>
    <row r="2" spans="1:10" ht="13.5">
      <c r="A2" s="20"/>
      <c r="B2" s="30" t="s">
        <v>258</v>
      </c>
      <c r="C2" s="20"/>
      <c r="D2" s="20"/>
      <c r="E2" s="29" t="s">
        <v>212</v>
      </c>
      <c r="G2" t="s">
        <v>211</v>
      </c>
      <c r="I2" s="14"/>
      <c r="J2" s="13"/>
    </row>
    <row r="3" spans="1:10" ht="13.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54" customHeight="1">
      <c r="A4" s="12" t="s">
        <v>48</v>
      </c>
      <c r="B4" s="12" t="s">
        <v>49</v>
      </c>
      <c r="C4" s="12" t="s">
        <v>141</v>
      </c>
      <c r="D4" s="70" t="s">
        <v>136</v>
      </c>
      <c r="E4" s="12" t="s">
        <v>110</v>
      </c>
      <c r="F4" s="12" t="s">
        <v>51</v>
      </c>
      <c r="G4" s="12" t="s">
        <v>52</v>
      </c>
      <c r="H4" s="12" t="s">
        <v>53</v>
      </c>
      <c r="I4" s="12" t="s">
        <v>137</v>
      </c>
      <c r="J4" s="12" t="s">
        <v>55</v>
      </c>
    </row>
    <row r="5" spans="1:10" ht="10.5" customHeight="1">
      <c r="A5" s="108" t="s">
        <v>56</v>
      </c>
      <c r="B5" s="108" t="s">
        <v>57</v>
      </c>
      <c r="C5" s="108" t="s">
        <v>66</v>
      </c>
      <c r="D5" s="108" t="s">
        <v>58</v>
      </c>
      <c r="E5" s="108" t="s">
        <v>59</v>
      </c>
      <c r="F5" s="108" t="s">
        <v>60</v>
      </c>
      <c r="G5" s="108" t="s">
        <v>61</v>
      </c>
      <c r="H5" s="108" t="s">
        <v>62</v>
      </c>
      <c r="I5" s="108" t="s">
        <v>63</v>
      </c>
      <c r="J5" s="108" t="s">
        <v>64</v>
      </c>
    </row>
    <row r="6" spans="1:10" ht="45" customHeight="1">
      <c r="A6" s="37" t="s">
        <v>56</v>
      </c>
      <c r="B6" s="169" t="s">
        <v>306</v>
      </c>
      <c r="C6" s="37" t="s">
        <v>112</v>
      </c>
      <c r="D6" s="37"/>
      <c r="E6" s="37">
        <v>20</v>
      </c>
      <c r="F6" s="38"/>
      <c r="G6" s="38">
        <f>(F6*I6)+F6</f>
        <v>0</v>
      </c>
      <c r="H6" s="38">
        <f>E6*F6</f>
        <v>0</v>
      </c>
      <c r="I6" s="153"/>
      <c r="J6" s="38">
        <f>(H6*I6)+H6</f>
        <v>0</v>
      </c>
    </row>
    <row r="7" spans="1:10" ht="84" customHeight="1">
      <c r="A7" s="37" t="s">
        <v>57</v>
      </c>
      <c r="B7" s="280" t="s">
        <v>5</v>
      </c>
      <c r="C7" s="37" t="s">
        <v>112</v>
      </c>
      <c r="D7" s="37"/>
      <c r="E7" s="37">
        <v>20</v>
      </c>
      <c r="F7" s="38"/>
      <c r="G7" s="38">
        <f>(F7*I7)+F7</f>
        <v>0</v>
      </c>
      <c r="H7" s="38">
        <f>E7*F7</f>
        <v>0</v>
      </c>
      <c r="I7" s="153"/>
      <c r="J7" s="38">
        <f>(H7*I7)+H7</f>
        <v>0</v>
      </c>
    </row>
    <row r="8" spans="1:10" ht="13.5">
      <c r="A8" s="482" t="s">
        <v>109</v>
      </c>
      <c r="B8" s="483"/>
      <c r="C8" s="483"/>
      <c r="D8" s="483"/>
      <c r="E8" s="483"/>
      <c r="F8" s="483"/>
      <c r="G8" s="484"/>
      <c r="H8" s="39">
        <f>SUM(H6:H7)</f>
        <v>0</v>
      </c>
      <c r="I8" s="38"/>
      <c r="J8" s="39">
        <f>SUM(J6:J7)</f>
        <v>0</v>
      </c>
    </row>
    <row r="9" spans="1:10" ht="13.5">
      <c r="A9" s="20"/>
      <c r="B9" s="20"/>
      <c r="C9" s="20"/>
      <c r="D9" s="20"/>
      <c r="E9" s="20"/>
      <c r="F9" s="236" t="s">
        <v>268</v>
      </c>
      <c r="G9" s="237"/>
      <c r="H9" s="240"/>
      <c r="I9" s="238">
        <f>J8-H8</f>
        <v>0</v>
      </c>
      <c r="J9" s="241"/>
    </row>
    <row r="10" ht="12.75">
      <c r="A10" t="s">
        <v>304</v>
      </c>
    </row>
    <row r="12" ht="12.75">
      <c r="B12" s="354" t="s">
        <v>1</v>
      </c>
    </row>
  </sheetData>
  <sheetProtection/>
  <mergeCells count="1">
    <mergeCell ref="A8:G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0"/>
  </sheetPr>
  <dimension ref="A1:N12"/>
  <sheetViews>
    <sheetView zoomScale="120" zoomScaleNormal="120" zoomScalePageLayoutView="0" workbookViewId="0" topLeftCell="A1">
      <selection activeCell="B12" sqref="B12"/>
    </sheetView>
  </sheetViews>
  <sheetFormatPr defaultColWidth="9.00390625" defaultRowHeight="12.75"/>
  <cols>
    <col min="1" max="1" width="3.125" style="0" customWidth="1"/>
    <col min="2" max="2" width="38.375" style="0" customWidth="1"/>
    <col min="3" max="3" width="5.125" style="0" customWidth="1"/>
    <col min="4" max="4" width="3.50390625" style="0" bestFit="1" customWidth="1"/>
    <col min="5" max="5" width="4.375" style="0" customWidth="1"/>
    <col min="6" max="6" width="6.875" style="0" customWidth="1"/>
    <col min="7" max="7" width="5.875" style="0" customWidth="1"/>
    <col min="8" max="8" width="8.125" style="0" customWidth="1"/>
    <col min="9" max="9" width="7.50390625" style="0" bestFit="1" customWidth="1"/>
    <col min="11" max="11" width="9.375" style="0" customWidth="1"/>
  </cols>
  <sheetData>
    <row r="1" ht="12.75">
      <c r="H1" s="60" t="s">
        <v>34</v>
      </c>
    </row>
    <row r="2" spans="1:10" ht="15">
      <c r="A2" s="31"/>
      <c r="B2" s="32" t="s">
        <v>259</v>
      </c>
      <c r="C2" s="32"/>
      <c r="D2" s="31"/>
      <c r="E2" s="31"/>
      <c r="F2" s="31"/>
      <c r="G2" s="31"/>
      <c r="H2" s="31"/>
      <c r="I2" s="31"/>
      <c r="J2" s="31"/>
    </row>
    <row r="3" spans="1:10" ht="15">
      <c r="A3" s="33"/>
      <c r="B3" s="31"/>
      <c r="C3" s="31"/>
      <c r="D3" s="31"/>
      <c r="E3" s="31"/>
      <c r="F3" s="31"/>
      <c r="G3" s="31"/>
      <c r="H3" s="31"/>
      <c r="I3" s="31"/>
      <c r="J3" s="31"/>
    </row>
    <row r="4" spans="1:11" ht="38.25">
      <c r="A4" s="182" t="s">
        <v>48</v>
      </c>
      <c r="B4" s="182" t="s">
        <v>49</v>
      </c>
      <c r="C4" s="183" t="s">
        <v>136</v>
      </c>
      <c r="D4" s="182" t="s">
        <v>138</v>
      </c>
      <c r="E4" s="182" t="s">
        <v>110</v>
      </c>
      <c r="F4" s="182" t="s">
        <v>51</v>
      </c>
      <c r="G4" s="182" t="s">
        <v>52</v>
      </c>
      <c r="H4" s="182" t="s">
        <v>53</v>
      </c>
      <c r="I4" s="182" t="s">
        <v>54</v>
      </c>
      <c r="J4" s="182" t="s">
        <v>55</v>
      </c>
      <c r="K4" s="182" t="s">
        <v>122</v>
      </c>
    </row>
    <row r="5" spans="1:11" s="98" customFormat="1" ht="9" customHeight="1">
      <c r="A5" s="123" t="s">
        <v>56</v>
      </c>
      <c r="B5" s="123" t="s">
        <v>57</v>
      </c>
      <c r="C5" s="123" t="s">
        <v>66</v>
      </c>
      <c r="D5" s="123" t="s">
        <v>58</v>
      </c>
      <c r="E5" s="123" t="s">
        <v>59</v>
      </c>
      <c r="F5" s="123" t="s">
        <v>60</v>
      </c>
      <c r="G5" s="123" t="s">
        <v>61</v>
      </c>
      <c r="H5" s="123" t="s">
        <v>62</v>
      </c>
      <c r="I5" s="123" t="s">
        <v>63</v>
      </c>
      <c r="J5" s="123" t="s">
        <v>64</v>
      </c>
      <c r="K5" s="129" t="s">
        <v>70</v>
      </c>
    </row>
    <row r="6" spans="1:14" ht="75.75" customHeight="1">
      <c r="A6" s="34" t="s">
        <v>56</v>
      </c>
      <c r="B6" s="124" t="s">
        <v>45</v>
      </c>
      <c r="C6" s="35"/>
      <c r="D6" s="36" t="s">
        <v>112</v>
      </c>
      <c r="E6" s="36">
        <v>10</v>
      </c>
      <c r="F6" s="113"/>
      <c r="G6" s="113">
        <f>F6*I6+F6</f>
        <v>0</v>
      </c>
      <c r="H6" s="113">
        <f>E6*F6</f>
        <v>0</v>
      </c>
      <c r="I6" s="153"/>
      <c r="J6" s="128">
        <f>(H6*I6)+H6</f>
        <v>0</v>
      </c>
      <c r="K6" s="127" t="s">
        <v>139</v>
      </c>
      <c r="L6" s="486" t="s">
        <v>209</v>
      </c>
      <c r="M6" s="487"/>
      <c r="N6" s="487"/>
    </row>
    <row r="7" spans="1:14" ht="48">
      <c r="A7" s="34" t="s">
        <v>57</v>
      </c>
      <c r="B7" s="124" t="s">
        <v>43</v>
      </c>
      <c r="C7" s="35"/>
      <c r="D7" s="36" t="s">
        <v>112</v>
      </c>
      <c r="E7" s="36">
        <v>5</v>
      </c>
      <c r="F7" s="113"/>
      <c r="G7" s="113">
        <f>F7*I7+F7</f>
        <v>0</v>
      </c>
      <c r="H7" s="113">
        <f>E7*F7</f>
        <v>0</v>
      </c>
      <c r="I7" s="153"/>
      <c r="J7" s="128">
        <f>(H7*I7)+H7</f>
        <v>0</v>
      </c>
      <c r="K7" s="127" t="s">
        <v>140</v>
      </c>
      <c r="L7" s="486" t="s">
        <v>210</v>
      </c>
      <c r="M7" s="488"/>
      <c r="N7" s="488"/>
    </row>
    <row r="8" spans="1:14" ht="60">
      <c r="A8" s="34" t="s">
        <v>66</v>
      </c>
      <c r="B8" s="125" t="s">
        <v>44</v>
      </c>
      <c r="C8" s="35"/>
      <c r="D8" s="36" t="s">
        <v>112</v>
      </c>
      <c r="E8" s="36">
        <v>5</v>
      </c>
      <c r="F8" s="113"/>
      <c r="G8" s="113">
        <f>F8*I8+F8</f>
        <v>0</v>
      </c>
      <c r="H8" s="113">
        <f>E8*F8</f>
        <v>0</v>
      </c>
      <c r="I8" s="153"/>
      <c r="J8" s="128">
        <f>(H8*I8)+H8</f>
        <v>0</v>
      </c>
      <c r="K8" s="127" t="s">
        <v>140</v>
      </c>
      <c r="L8" s="486" t="s">
        <v>210</v>
      </c>
      <c r="M8" s="488"/>
      <c r="N8" s="488"/>
    </row>
    <row r="9" spans="1:11" ht="12.75">
      <c r="A9" s="485" t="s">
        <v>109</v>
      </c>
      <c r="B9" s="485"/>
      <c r="C9" s="485"/>
      <c r="D9" s="485"/>
      <c r="E9" s="485"/>
      <c r="F9" s="485"/>
      <c r="G9" s="485"/>
      <c r="H9" s="126">
        <f>SUM(H6:H8)</f>
        <v>0</v>
      </c>
      <c r="I9" s="88"/>
      <c r="J9" s="126">
        <f>SUM(J6:J8)</f>
        <v>0</v>
      </c>
      <c r="K9" s="130"/>
    </row>
    <row r="10" spans="1:10" ht="15">
      <c r="A10" t="s">
        <v>304</v>
      </c>
      <c r="B10" s="31"/>
      <c r="C10" s="31"/>
      <c r="D10" s="31"/>
      <c r="E10" s="31"/>
      <c r="F10" s="246" t="s">
        <v>264</v>
      </c>
      <c r="G10" s="244"/>
      <c r="H10" s="245"/>
      <c r="I10" s="117">
        <f>J9-H9</f>
        <v>0</v>
      </c>
      <c r="J10" s="31"/>
    </row>
    <row r="12" ht="12.75">
      <c r="B12" s="354" t="s">
        <v>1</v>
      </c>
    </row>
  </sheetData>
  <sheetProtection/>
  <mergeCells count="4">
    <mergeCell ref="A9:G9"/>
    <mergeCell ref="L6:N6"/>
    <mergeCell ref="L7:N7"/>
    <mergeCell ref="L8:N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2015-07-10T11:06:00Z</cp:lastPrinted>
  <dcterms:created xsi:type="dcterms:W3CDTF">1997-02-26T13:46:56Z</dcterms:created>
  <dcterms:modified xsi:type="dcterms:W3CDTF">2015-07-10T11:07:09Z</dcterms:modified>
  <cp:category/>
  <cp:version/>
  <cp:contentType/>
  <cp:contentStatus/>
</cp:coreProperties>
</file>