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38" activeTab="3"/>
  </bookViews>
  <sheets>
    <sheet name="P 1testy " sheetId="1" r:id="rId1"/>
    <sheet name="P2 dokumentacja kontr" sheetId="2" r:id="rId2"/>
    <sheet name="P3 śr.czyst.dezynf" sheetId="3" r:id="rId3"/>
    <sheet name="P.4elektrody do neuromonit." sheetId="4" r:id="rId4"/>
    <sheet name="P.5 płyty CD DVD" sheetId="5" r:id="rId5"/>
  </sheets>
  <definedNames/>
  <calcPr fullCalcOnLoad="1"/>
</workbook>
</file>

<file path=xl/sharedStrings.xml><?xml version="1.0" encoding="utf-8"?>
<sst xmlns="http://schemas.openxmlformats.org/spreadsheetml/2006/main" count="196" uniqueCount="97">
  <si>
    <t>PAKIET 1 - TESTY DO STERYLIZACJI I MYJNI DEZYNFEKTORA</t>
  </si>
  <si>
    <t>CPV: 33140000-3</t>
  </si>
  <si>
    <t>Nazwa asortymentu</t>
  </si>
  <si>
    <t>Ilość</t>
  </si>
  <si>
    <t>Cena netto</t>
  </si>
  <si>
    <t>Cena brutto</t>
  </si>
  <si>
    <t>Stawka VAT %</t>
  </si>
  <si>
    <t>Wartość netto</t>
  </si>
  <si>
    <t>Wartość brutto</t>
  </si>
  <si>
    <t>1.</t>
  </si>
  <si>
    <t>Op.</t>
  </si>
  <si>
    <t>2.</t>
  </si>
  <si>
    <t>3.</t>
  </si>
  <si>
    <t>4.</t>
  </si>
  <si>
    <t>Szt.</t>
  </si>
  <si>
    <t>5.</t>
  </si>
  <si>
    <t>6.</t>
  </si>
  <si>
    <t>7.</t>
  </si>
  <si>
    <t>8.</t>
  </si>
  <si>
    <t>9.</t>
  </si>
  <si>
    <t>RAZEM</t>
  </si>
  <si>
    <t>10.</t>
  </si>
  <si>
    <t>11.</t>
  </si>
  <si>
    <t>Nazwa handlowa, kod katalogowy, producent -podać</t>
  </si>
  <si>
    <t>szt.</t>
  </si>
  <si>
    <t>J.m.</t>
  </si>
  <si>
    <t>Materiały medyczne</t>
  </si>
  <si>
    <t>Nietoksyczny, jednorazowy pakiet kontrolny typu Bowie- Dicka, kontrolujący penetracje i jakość pary, symulacja ładunku porowatego. Arkusz wskaźnikowy w technologii TST lub równoważnej . Wymagana zgodność z normą ISO 11140-4 *lub równoważną;</t>
  </si>
  <si>
    <t>Lp</t>
  </si>
  <si>
    <t xml:space="preserve">Biologiczny test paskowy do sterylizacji formaldehydem. Zgodność z ISO 11138 *lub równoważny. Inkubacja 5-7 dni </t>
  </si>
  <si>
    <t>Nietoksyczny wskaźnik wieloparametrowy do kontroli sterylizacji formaldehydem a 100 szt. zgodny z PN ISO 11140-4 Klasa IV *lub równoważny</t>
  </si>
  <si>
    <t>wartość podatku vat</t>
  </si>
  <si>
    <t>załącznik 3.1 do siwz</t>
  </si>
  <si>
    <t>Testy do dezynfekcji termicznej  o parametrach 90 °C- 5 min. w myjni dezynfektorze a 100szt.</t>
  </si>
  <si>
    <r>
      <t>Wskaźnik do sterylizacji parą wodną o wartościach ustalonych 121° C 20 min, klasa VI według ISO 11140-1 *lub równoważny, samoprzylepny, a 400szt. Do stosowania z  przyrządem testowym dołączonym do opakowania wskaźnika *</t>
    </r>
    <r>
      <rPr>
        <i/>
        <sz val="9"/>
        <rFont val="Arial"/>
        <family val="2"/>
      </rPr>
      <t xml:space="preserve">Zamawiajacy  dopuszcza wskaźniki spełniające wymagania w opakowaniach zawierających: 250 wskaźników i 1 przyrząd testowy. Wówczas wykonawca musi podać wilekość opakowania i dokonać odpowiednio przeliczenia  ilosci z zaokrągleniem do pełnego opakowania w górę tj. 2 op. </t>
    </r>
  </si>
  <si>
    <r>
      <t xml:space="preserve"> Biologiczny wskaźnik kontroli procesu sterylizacji parą wodną w nadciśnieniu.  Wskaźnik mający postać paska bibuły nasyconego zawiesiną spor szczepu geobacillus stearothermophilus, w opakowaniu papierowo-foliowym </t>
    </r>
    <r>
      <rPr>
        <sz val="9"/>
        <rFont val="Arial"/>
        <family val="2"/>
      </rPr>
      <t>*</t>
    </r>
    <r>
      <rPr>
        <i/>
        <sz val="9"/>
        <rFont val="Arial"/>
        <family val="2"/>
      </rPr>
      <t>lub z papieru pergaminowego</t>
    </r>
    <r>
      <rPr>
        <sz val="9"/>
        <rFont val="Arial"/>
        <family val="2"/>
      </rPr>
      <t>, zabezpieczającym przed kontaminacją. Na brzegu torebki umieszczony niebieski pasek będący wskaźnikiem zmieniającym barwę na brązową po przebyciu sterylizacji.  geobacillus stearothermophilus są niepatogenne, Gram - dodatnie pałeczki termofilne, bezwzględne tlenowce charakteryzujące się wytwarzaniem spor o dużej odporności na działanie wysokiej temperatury i pary wodnej. opakowanie 10 szt. Zgodność z normą PN-EN ISO 11138 *lub równoważna</t>
    </r>
  </si>
  <si>
    <t>ampułkowy biologiczny wskaźnik sterylizacji do pary wodnej szybkiego odczytu- odczyt po min. 3- max. 5h. Dokładnie określona oporność i populacja bakterii, określone czasy przeżycia i zabicia w minutach dla temp. 121° C i 134 °C. Rodzaj szczepu bakterii oznaczony na każdej ampułce. Etykieta na ampułce łatwo odklejana, ze wskaźnikiem sterylizacji parowej. Zgodne z normą EN ISO 11138 lub równoważną. Kompatybilny z inkubatorem Smart- Well . Okres ważności testów musi być co najmniej 12 miesięczny. Pakowane po 100 lub 200szt.</t>
  </si>
  <si>
    <t>W przypadku oferowania produktów o wielkości opakowań dopuszczonych przez zamawiającego  z odpowiednim przeliczeniem ilości opakowań, przeliczenia należy dokonać do pełnego opakowania w górę. Wówczas należy podać wielkość oferowanego opakowania  i dokonać zmiany ilości.</t>
  </si>
  <si>
    <r>
      <t>Wskaźnik do sterylizacji parą wodną o wartościach ustalonych 134° C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, klasa VI według ISO 11140-1*lub równoważny, a 400szt, samoprzylepny, </t>
    </r>
    <r>
      <rPr>
        <b/>
        <sz val="9"/>
        <rFont val="Arial"/>
        <family val="2"/>
      </rPr>
      <t>do stosowania z przyrządem testowym dołączonym do opakowania wskaźnika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*Zamawiający dopuszcza także opakowania po 500 szt. z odpowiednim przeliczeniem ilości  tj. 4op., wówczas należy podać wielkość oferowanego opakowania i dokonać zmiany ilości opakowań *Zamawiajacy  dopuszcza także wskaźniki spełniające wymagania w opakowaniach zawierających: 250 wskaźników i 1 przyrząd testowy. Wówczas wykonawca musi podać wilekość opakowania i dokonać odpowiednio przeliczenia  ilosci z zaokrągleniem do pełnego opakowania w górę tj. 8 op.</t>
    </r>
  </si>
  <si>
    <r>
      <t xml:space="preserve">Termin dostawy oferowany: …………………………(podać czas dostawy tj. jedną z opcji wymienionych w Rozdz. XV A.b SIWZ) </t>
    </r>
    <r>
      <rPr>
        <sz val="12"/>
        <rFont val="Arial Narrow"/>
        <family val="2"/>
      </rPr>
      <t>(dostawa towaru maksymalnie do 5 dni roboczych; dodatkowo termin dostawy podlega ocenie zgodnie z kryterium oceny ofert podanym w SIWZ. )</t>
    </r>
  </si>
  <si>
    <r>
      <t xml:space="preserve">Nietoksyczny emulacyjny wskaźnik parowy  klasa VI o wartościach: 121°C- 20 min zgodny z  z  ISO 11140 *lub równoważny; </t>
    </r>
    <r>
      <rPr>
        <b/>
        <sz val="9"/>
        <rFont val="Arial"/>
        <family val="2"/>
      </rPr>
      <t>a 250szt.</t>
    </r>
    <r>
      <rPr>
        <sz val="9"/>
        <rFont val="Arial"/>
        <family val="2"/>
      </rPr>
      <t xml:space="preserve"> *</t>
    </r>
    <r>
      <rPr>
        <i/>
        <sz val="9"/>
        <rFont val="Arial"/>
        <family val="2"/>
      </rPr>
      <t>zamawiajacy dopuszcza a 200 szt.z odpowiednim przeliczeniem ilości , wówczas należy podać wielkość oferowanego opakowania i dokonać zmiany ilości opakowań tj.25op.</t>
    </r>
  </si>
  <si>
    <r>
      <t>Nietoksyczny emulacyjny wskaźnik parowy  klasa VI o wartościach: 134°C- 5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 zgodny z EN  ISO 11140 *lub równoważny;</t>
    </r>
    <r>
      <rPr>
        <b/>
        <sz val="9"/>
        <rFont val="Arial"/>
        <family val="2"/>
      </rPr>
      <t xml:space="preserve"> a 100szt</t>
    </r>
    <r>
      <rPr>
        <sz val="9"/>
        <rFont val="Arial"/>
        <family val="2"/>
      </rPr>
      <t>. *</t>
    </r>
    <r>
      <rPr>
        <i/>
        <sz val="9"/>
        <rFont val="Arial"/>
        <family val="2"/>
      </rPr>
      <t>Zamawiający dopuszcza także opakowania po 250 szt. z odpowiednim przeliczeniem ilości , wówczas należy podać wielkość oferowanego opakowania i dokonać zmiany ilości opakowań tj.80 op.</t>
    </r>
  </si>
  <si>
    <r>
      <t>Testy skuteczności mycia w myjniach dezynfektorach w postaci arkusza z substancją testową. Zgodność z PN EN ISO 15883  *</t>
    </r>
    <r>
      <rPr>
        <sz val="9"/>
        <rFont val="Arial"/>
        <family val="2"/>
      </rPr>
      <t xml:space="preserve">lub równoważną </t>
    </r>
    <r>
      <rPr>
        <sz val="9"/>
        <rFont val="Arial"/>
        <family val="2"/>
      </rPr>
      <t xml:space="preserve">do zastosowania w przyrządzie zapewniającym kontrolę procesu w co najmniej dwóch płaszczyznach a 100szt. </t>
    </r>
    <r>
      <rPr>
        <i/>
        <sz val="9"/>
        <rFont val="Arial"/>
        <family val="2"/>
      </rPr>
      <t>*zamawiający dopuszcza wskaźniki w opakowaniach po 25 szt w ilości 68 op. wówczas należy podać wielkość oferowanego opakowania i dokonać zmiany ilości opakowań  **dopuszcza się także op. po 200 szt z odpowiednim przeliczeniem ilości   z zaokr. w górę tj.9 opakowań    - wówczas należy podać wielkość oferowanego opakowania i dokonać zmiany ilości opakowań *</t>
    </r>
  </si>
  <si>
    <t>załącznik 3.4 do siwz</t>
  </si>
  <si>
    <t>CPV: 33190000-8</t>
  </si>
  <si>
    <t>Różne urządzenia i produkty medyczne</t>
  </si>
  <si>
    <t>Lp.</t>
  </si>
  <si>
    <t xml:space="preserve">Koperty dokumentacyjne przystosowane do etykiet i wskaźników  </t>
  </si>
  <si>
    <t>Arkusze kontroli szczelności zgrzewu do codziennej walidacji zgrzewarek oraz kontroli jakości zgrzewu, bez folii. Zgodny z normą PN EN ISO 11607-2-2006 *lub równoważną a 250szt.</t>
  </si>
  <si>
    <t>Rolka offsetowa do drukarki 57mm x 38mm do drukarek Myjnia Beli Med. WD 230</t>
  </si>
  <si>
    <t>Taśma barwiąca czarna do drukarek w myjniach - dezynf. Beli Med.</t>
  </si>
  <si>
    <t>Taśma barwiąca czarna do drukarki model CBM-910, kompatybilna z inkubatorem Smart Well</t>
  </si>
  <si>
    <t>Markery do opisywania pakietów papierowo - foliowych, nietoksyczny atrament odporny na warunki sterylizacji, kolor czarny</t>
  </si>
  <si>
    <t>vartość podatku vat</t>
  </si>
  <si>
    <t>CPV 39830000-9</t>
  </si>
  <si>
    <t>Środki czyszczące</t>
  </si>
  <si>
    <t>Jedn. miary</t>
  </si>
  <si>
    <t>ilość</t>
  </si>
  <si>
    <t>Stawka Vat %</t>
  </si>
  <si>
    <t>Płynny środek płuczący*,zmiękczający wodę, nie pozostawiający plam i osadów wapiennych na mytych przedmitach, zabezpieczający wytwornice pary oraz myjki przed osadami kamienia wodnego, dopuszczony do stosowania w myjniach - dezynfektorach Getinge 600 oraz 2000 , poj.5l                                                                                                                Dozowanie:                                                                                                  * 1,5-4,5 ml/l w zależności od twardości wody                                                                                                                                 ( dozowanie do wytwornicy pary );                                                                                                                                                                                                                                                                 * 0,5-1,5 ml/l w zależności od twardości wody                                                                                                                                                                                                                                                 ( dozowanie do wody płuczącej)</t>
  </si>
  <si>
    <t xml:space="preserve">Płynny koncentrat do maszynowego mycia utensyliów szpitalnych: niskopieniący, alkaliczny, dopuszczony do stosowania w myjniach - dezynfektorach Getinge 600, o poj. 5l. </t>
  </si>
  <si>
    <t>Razem</t>
  </si>
  <si>
    <t>OPIS WYMAGAŃ</t>
  </si>
  <si>
    <t xml:space="preserve">W celu potwierdzenia, że oferowane dostawy odpowiadają określonym wymaganiom Zamawiający żąda dokumentu potwierdzającego możliwość stosowania oferowanego preparatu w posiadanych przez Zamawiającego myjniach Getinge, wystawionego przez producenta sprzętu – Getinge, </t>
  </si>
  <si>
    <t xml:space="preserve">* poz.1 Zamawiający wyraża zgodę na zaoferowanie płynnego zmiękczającego komponentu, nie pozostawiającego plam i osadów na mytych przedmiotach, z możliwością stosowania w myjniach-dezynfektorach firmy Getinge, dozowanie 1-3g na litr wody, w opakowaniach a 5kg po odpowiednim przeliczeniu ilości opakowań, jednak w przypadku zmiany dozowania płynów – koszt kalibracji i testowania posiadanych przez zamawiającego myjni ponosi  Wykonawca. Do obliczeń należy przeliczyć ilość z gęstości oferowanego preparatu.
* poz.2 Zamawiający wyraża zgodę na zaoferowanie płynnego komponentu do termicznego przygotowania np. kaczek basenów itp.,o pH koncentratu ok. 2, z możliwością stosowania w myjniach-dezynfektorach firmy Getinge, w opakowaniach a 5kg po odpowiednim przeliczeniu ilości opakowań, jednak w przypadku zmiany dozowania płynów – koszt kalibracji i testowania posiadanych przez zamawiającego myjni ponosi  Wykonawca
do poz. 1 i 2: Jeżeli z przeliczenia ilości preparatów wychodzą niepełne opakowania Zamawiający oczekuje zaokrąglenia w górę
</t>
  </si>
  <si>
    <t>* okres przydatności min. 12 miesięcy od dnia dostawy</t>
  </si>
  <si>
    <t>Opis</t>
  </si>
  <si>
    <t>Nazwa handlowa, kod katalogowy</t>
  </si>
  <si>
    <t>jm</t>
  </si>
  <si>
    <t>Vat%</t>
  </si>
  <si>
    <t>CPV</t>
  </si>
  <si>
    <t>33.14.10.00-0</t>
  </si>
  <si>
    <t>Zamawiający posiada na wyposażeniu neuromonitor w chirurgii tarczycy typ apartau C2, Innomed Medizintechnik GmbH,</t>
  </si>
  <si>
    <t>z którymi winny być kompatybilne oferowane elektrody</t>
  </si>
  <si>
    <t>Pakiet 4 ELEKTRODY DO NEUROMONITORA W CHIRURGII TARCZYCY</t>
  </si>
  <si>
    <t>30234300-1 Płyty kompaktowe (CD)</t>
  </si>
  <si>
    <t>30234400-2 Uniwersalne dyski wideo (DVD)</t>
  </si>
  <si>
    <t>30199230-1 Koperty</t>
  </si>
  <si>
    <t>Producent, nazwa handlowa, kod katalogowy</t>
  </si>
  <si>
    <t xml:space="preserve">Jm </t>
  </si>
  <si>
    <t xml:space="preserve">Płyta CD-R do nadruku atramentowego z
białym podkładem umożliwiająca
poprawny zapis/odczyt oraz nadruk
atramentowy za pośrednictwem urządzenia
VERSACOPIER.
pojemność min 700MB
prędkość zapisu max 52x
pakowane w cake po max lOOszt.
</t>
  </si>
  <si>
    <t>Koperta papierowa na płytę, z okienkiem</t>
  </si>
  <si>
    <t xml:space="preserve">Płyta DVD-R lub DVD+R
jednowarstwowe o pojemności 4,7 GB
prędkość zapisu do 16x
pakowane w cake po 25szt.
</t>
  </si>
  <si>
    <t>razem</t>
  </si>
  <si>
    <t>w tym wartość podatku vat</t>
  </si>
  <si>
    <t>Załącznik 3.5 do SIWZ</t>
  </si>
  <si>
    <t>PAKIET Nr 5   PŁYTY CD-R DO NADRUKU ATRAMENTOWEGO</t>
  </si>
  <si>
    <r>
      <t xml:space="preserve">Okres realizacji:  dostawy sukcesywne w okresie </t>
    </r>
    <r>
      <rPr>
        <b/>
        <sz val="12"/>
        <rFont val="Arial Narrow"/>
        <family val="2"/>
      </rPr>
      <t>od dnia podpisania umowy do 22.07.2016 r.</t>
    </r>
  </si>
  <si>
    <t>PAKIET NR 2  -  DOKUMENTACJA KONTROLI STERYLIZACJI</t>
  </si>
  <si>
    <t>załącznik 3.2 do siwz</t>
  </si>
  <si>
    <t xml:space="preserve">PAKIET NR 3 - ŚRODKI CZYSTOŚCIOWO- DEZYNFEKUJĄCE </t>
  </si>
  <si>
    <t>załącznik 3.3 do siwz</t>
  </si>
  <si>
    <r>
      <t xml:space="preserve">Okres realizacji:  dostawy sukcesywne w okresie </t>
    </r>
    <r>
      <rPr>
        <b/>
        <sz val="12"/>
        <rFont val="Arial Narrow"/>
        <family val="2"/>
      </rPr>
      <t>od dnia podpisania umowy do 30.11.2015 r.</t>
    </r>
  </si>
  <si>
    <r>
      <t xml:space="preserve">Termin dostawy oferowany: …………………………(podać czas dostawy tj. jedną z opcji wymienionych w Rozdz. XV B.b SIWZ) </t>
    </r>
    <r>
      <rPr>
        <sz val="12"/>
        <rFont val="Arial Narrow"/>
        <family val="2"/>
      </rPr>
      <t>(dostawa towaru maksymalnie do 3 dni roboczych; dodatkowo termin dostawy podlega ocenie zgodnie z kryterium oceny ofert podanym w SIWZ. )</t>
    </r>
  </si>
  <si>
    <t>Okres realizacji:  dostawy sukcesywne w okresie 12 miesięcy od podpisania umowy</t>
  </si>
  <si>
    <t>w tym vat</t>
  </si>
  <si>
    <t>Elektroda powierzchniowa naklejana na rurki intubacyjne roz.7,7-9,2 2-kanałowa lub zamiennie 4-kanałowa powierzchnia elektrody 32-37mm w komplecie elektroda neutralna, produkt jednorazowy *zamawiający dopuszcza produkt o następujących parametrach: elektroda powierzchniowa 4-kanałowa naklejana spiralnie na całej długości na rurkę intubacyjną rozmiaru 7-9 mm,  powierzchnia elektrody odbiorczej 37x37mm obejmująca cały obwód (360 stopni) rurki, w komplecie elektroda neutralna nieinwazyjna. Produkt jednorazowy, sterylny do monitorowania nerwu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</si>
</sst>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_-* #,##0.00\ [$zł-415]_-;\-* #,##0.00\ [$zł-415]_-;_-* &quot;-&quot;??\ [$zł-415]_-;_-@_-"/>
  </numFmts>
  <fonts count="36">
    <font>
      <sz val="10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6"/>
      <name val="Arial CE"/>
      <family val="0"/>
    </font>
    <font>
      <b/>
      <sz val="6"/>
      <name val="Arial"/>
      <family val="2"/>
    </font>
    <font>
      <sz val="5"/>
      <name val="Arial"/>
      <family val="2"/>
    </font>
    <font>
      <sz val="7"/>
      <name val="Arial CE"/>
      <family val="0"/>
    </font>
    <font>
      <sz val="7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6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1"/>
      <name val="Arial CE"/>
      <family val="0"/>
    </font>
    <font>
      <b/>
      <sz val="7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 wrapText="1"/>
    </xf>
    <xf numFmtId="0" fontId="24" fillId="0" borderId="7" xfId="0" applyFont="1" applyBorder="1" applyAlignment="1">
      <alignment horizontal="left" wrapText="1"/>
    </xf>
    <xf numFmtId="0" fontId="24" fillId="0" borderId="7" xfId="0" applyFont="1" applyBorder="1" applyAlignment="1">
      <alignment/>
    </xf>
    <xf numFmtId="0" fontId="24" fillId="0" borderId="8" xfId="0" applyFont="1" applyBorder="1" applyAlignment="1">
      <alignment/>
    </xf>
    <xf numFmtId="0" fontId="24" fillId="0" borderId="9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18" applyFont="1">
      <alignment/>
      <protection/>
    </xf>
    <xf numFmtId="0" fontId="0" fillId="0" borderId="0" xfId="18">
      <alignment/>
      <protection/>
    </xf>
    <xf numFmtId="0" fontId="29" fillId="0" borderId="0" xfId="18" applyFont="1" applyBorder="1" applyAlignment="1">
      <alignment horizontal="left" vertical="center"/>
      <protection/>
    </xf>
    <xf numFmtId="0" fontId="13" fillId="0" borderId="0" xfId="18" applyFont="1" applyAlignment="1">
      <alignment/>
      <protection/>
    </xf>
    <xf numFmtId="0" fontId="0" fillId="0" borderId="0" xfId="18" applyFont="1">
      <alignment/>
      <protection/>
    </xf>
    <xf numFmtId="0" fontId="0" fillId="0" borderId="0" xfId="0" applyFont="1" applyBorder="1" applyAlignment="1">
      <alignment horizontal="left" vertical="center"/>
    </xf>
    <xf numFmtId="0" fontId="3" fillId="0" borderId="0" xfId="18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0" fillId="0" borderId="0" xfId="18" applyFont="1" applyAlignment="1">
      <alignment horizontal="right"/>
      <protection/>
    </xf>
    <xf numFmtId="0" fontId="15" fillId="0" borderId="0" xfId="0" applyFont="1" applyAlignment="1">
      <alignment/>
    </xf>
    <xf numFmtId="0" fontId="30" fillId="0" borderId="0" xfId="18" applyFont="1">
      <alignment/>
      <protection/>
    </xf>
    <xf numFmtId="0" fontId="31" fillId="0" borderId="0" xfId="18" applyFont="1" applyBorder="1" applyAlignment="1">
      <alignment horizontal="center" vertical="center"/>
      <protection/>
    </xf>
    <xf numFmtId="0" fontId="5" fillId="0" borderId="0" xfId="18" applyFont="1">
      <alignment/>
      <protection/>
    </xf>
    <xf numFmtId="0" fontId="32" fillId="0" borderId="0" xfId="18" applyFont="1" applyBorder="1" applyAlignment="1">
      <alignment horizontal="center" vertical="center"/>
      <protection/>
    </xf>
    <xf numFmtId="0" fontId="33" fillId="0" borderId="1" xfId="18" applyFont="1" applyBorder="1" applyAlignment="1">
      <alignment horizontal="center" vertical="center" wrapText="1"/>
      <protection/>
    </xf>
    <xf numFmtId="0" fontId="27" fillId="0" borderId="1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horizontal="left" vertical="center" wrapText="1"/>
      <protection/>
    </xf>
    <xf numFmtId="0" fontId="27" fillId="0" borderId="1" xfId="18" applyFont="1" applyBorder="1" applyAlignment="1">
      <alignment vertical="center"/>
      <protection/>
    </xf>
    <xf numFmtId="2" fontId="27" fillId="0" borderId="1" xfId="18" applyNumberFormat="1" applyFont="1" applyBorder="1" applyAlignment="1">
      <alignment horizontal="center" vertical="center"/>
      <protection/>
    </xf>
    <xf numFmtId="9" fontId="27" fillId="0" borderId="1" xfId="18" applyNumberFormat="1" applyFont="1" applyBorder="1" applyAlignment="1">
      <alignment horizontal="center" vertical="center"/>
      <protection/>
    </xf>
    <xf numFmtId="4" fontId="27" fillId="0" borderId="1" xfId="18" applyNumberFormat="1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left" vertical="center" wrapText="1"/>
    </xf>
    <xf numFmtId="0" fontId="24" fillId="0" borderId="1" xfId="18" applyFont="1" applyBorder="1" applyAlignment="1">
      <alignment vertical="center"/>
      <protection/>
    </xf>
    <xf numFmtId="0" fontId="2" fillId="0" borderId="5" xfId="0" applyFont="1" applyBorder="1" applyAlignment="1">
      <alignment horizontal="left" vertical="center" wrapText="1"/>
    </xf>
    <xf numFmtId="0" fontId="34" fillId="0" borderId="4" xfId="19" applyFont="1" applyBorder="1">
      <alignment/>
      <protection/>
    </xf>
    <xf numFmtId="0" fontId="0" fillId="0" borderId="5" xfId="0" applyBorder="1" applyAlignment="1">
      <alignment/>
    </xf>
    <xf numFmtId="0" fontId="0" fillId="0" borderId="5" xfId="18" applyBorder="1">
      <alignment/>
      <protection/>
    </xf>
    <xf numFmtId="0" fontId="35" fillId="0" borderId="6" xfId="18" applyFont="1" applyBorder="1">
      <alignment/>
      <protection/>
    </xf>
    <xf numFmtId="169" fontId="0" fillId="0" borderId="6" xfId="18" applyNumberFormat="1" applyBorder="1">
      <alignment/>
      <protection/>
    </xf>
    <xf numFmtId="169" fontId="0" fillId="0" borderId="1" xfId="18" applyNumberFormat="1" applyBorder="1">
      <alignment/>
      <protection/>
    </xf>
    <xf numFmtId="0" fontId="0" fillId="0" borderId="4" xfId="18" applyBorder="1">
      <alignment/>
      <protection/>
    </xf>
    <xf numFmtId="0" fontId="0" fillId="0" borderId="5" xfId="18" applyBorder="1" applyAlignment="1">
      <alignment horizontal="left"/>
      <protection/>
    </xf>
    <xf numFmtId="0" fontId="0" fillId="0" borderId="5" xfId="18" applyFont="1" applyBorder="1">
      <alignment/>
      <protection/>
    </xf>
    <xf numFmtId="0" fontId="0" fillId="0" borderId="6" xfId="18" applyBorder="1">
      <alignment/>
      <protection/>
    </xf>
    <xf numFmtId="4" fontId="24" fillId="0" borderId="7" xfId="0" applyNumberFormat="1" applyFont="1" applyBorder="1" applyAlignment="1">
      <alignment horizontal="center"/>
    </xf>
    <xf numFmtId="4" fontId="24" fillId="0" borderId="7" xfId="0" applyNumberFormat="1" applyFont="1" applyBorder="1" applyAlignment="1">
      <alignment horizontal="center" wrapText="1"/>
    </xf>
    <xf numFmtId="4" fontId="24" fillId="0" borderId="9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9" fontId="24" fillId="0" borderId="7" xfId="0" applyNumberFormat="1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4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3"/>
  <sheetViews>
    <sheetView workbookViewId="0" topLeftCell="A7">
      <selection activeCell="C32" sqref="C32"/>
    </sheetView>
  </sheetViews>
  <sheetFormatPr defaultColWidth="9.00390625" defaultRowHeight="12.75"/>
  <cols>
    <col min="1" max="1" width="2.75390625" style="20" customWidth="1"/>
    <col min="2" max="2" width="84.375" style="0" customWidth="1"/>
    <col min="3" max="3" width="7.75390625" style="0" customWidth="1"/>
    <col min="4" max="4" width="3.375" style="13" customWidth="1"/>
    <col min="5" max="5" width="5.625" style="0" customWidth="1"/>
    <col min="6" max="6" width="6.875" style="0" customWidth="1"/>
    <col min="7" max="7" width="7.00390625" style="0" customWidth="1"/>
    <col min="8" max="8" width="4.25390625" style="0" customWidth="1"/>
    <col min="9" max="9" width="9.625" style="0" customWidth="1"/>
    <col min="10" max="10" width="9.25390625" style="0" customWidth="1"/>
  </cols>
  <sheetData>
    <row r="1" ht="12.75">
      <c r="F1" t="s">
        <v>32</v>
      </c>
    </row>
    <row r="2" spans="1:9" ht="12.75">
      <c r="A2" s="2" t="s">
        <v>0</v>
      </c>
      <c r="D2" s="9" t="s">
        <v>1</v>
      </c>
      <c r="E2" s="1"/>
      <c r="G2" s="8" t="s">
        <v>26</v>
      </c>
      <c r="H2" s="1"/>
      <c r="I2" s="1"/>
    </row>
    <row r="3" spans="1:10" ht="39" customHeight="1">
      <c r="A3" s="21" t="s">
        <v>28</v>
      </c>
      <c r="B3" s="10" t="s">
        <v>2</v>
      </c>
      <c r="C3" s="17" t="s">
        <v>23</v>
      </c>
      <c r="D3" s="10" t="s">
        <v>25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1:10" s="14" customFormat="1" ht="8.25">
      <c r="A4" s="28" t="s">
        <v>9</v>
      </c>
      <c r="B4" s="28" t="s">
        <v>11</v>
      </c>
      <c r="C4" s="28" t="s">
        <v>12</v>
      </c>
      <c r="D4" s="28" t="s">
        <v>13</v>
      </c>
      <c r="E4" s="28" t="s">
        <v>15</v>
      </c>
      <c r="F4" s="28" t="s">
        <v>16</v>
      </c>
      <c r="G4" s="28" t="s">
        <v>17</v>
      </c>
      <c r="H4" s="28" t="s">
        <v>18</v>
      </c>
      <c r="I4" s="28" t="s">
        <v>19</v>
      </c>
      <c r="J4" s="28" t="s">
        <v>21</v>
      </c>
    </row>
    <row r="5" spans="1:10" ht="42" customHeight="1">
      <c r="A5" s="22" t="s">
        <v>9</v>
      </c>
      <c r="B5" s="16" t="s">
        <v>40</v>
      </c>
      <c r="C5" s="11"/>
      <c r="D5" s="18" t="s">
        <v>10</v>
      </c>
      <c r="E5" s="3">
        <v>20</v>
      </c>
      <c r="F5" s="27"/>
      <c r="G5" s="5">
        <f>(F5*H5)+F5</f>
        <v>0</v>
      </c>
      <c r="H5" s="6"/>
      <c r="I5" s="5">
        <f>E5*F5</f>
        <v>0</v>
      </c>
      <c r="J5" s="5">
        <f>(I5*H5)+I5</f>
        <v>0</v>
      </c>
    </row>
    <row r="6" spans="1:10" ht="48">
      <c r="A6" s="22" t="s">
        <v>11</v>
      </c>
      <c r="B6" s="15" t="s">
        <v>41</v>
      </c>
      <c r="C6" s="12"/>
      <c r="D6" s="19" t="s">
        <v>10</v>
      </c>
      <c r="E6" s="4">
        <v>200</v>
      </c>
      <c r="F6" s="27"/>
      <c r="G6" s="5">
        <f aca="true" t="shared" si="0" ref="G6:G14">(F6*H6)+F6</f>
        <v>0</v>
      </c>
      <c r="H6" s="6"/>
      <c r="I6" s="5">
        <f>E6*F6</f>
        <v>0</v>
      </c>
      <c r="J6" s="5">
        <f aca="true" t="shared" si="1" ref="J6:J14">(I6*H6)+I6</f>
        <v>0</v>
      </c>
    </row>
    <row r="7" spans="1:10" ht="36">
      <c r="A7" s="22" t="s">
        <v>12</v>
      </c>
      <c r="B7" s="16" t="s">
        <v>27</v>
      </c>
      <c r="C7" s="11"/>
      <c r="D7" s="18" t="s">
        <v>14</v>
      </c>
      <c r="E7" s="3">
        <v>900</v>
      </c>
      <c r="F7" s="27"/>
      <c r="G7" s="5">
        <f t="shared" si="0"/>
        <v>0</v>
      </c>
      <c r="H7" s="6"/>
      <c r="I7" s="5">
        <f aca="true" t="shared" si="2" ref="I7:I14">E7*F7</f>
        <v>0</v>
      </c>
      <c r="J7" s="5">
        <f t="shared" si="1"/>
        <v>0</v>
      </c>
    </row>
    <row r="8" spans="1:10" ht="77.25" customHeight="1">
      <c r="A8" s="22" t="s">
        <v>13</v>
      </c>
      <c r="B8" s="15" t="s">
        <v>34</v>
      </c>
      <c r="C8" s="11"/>
      <c r="D8" s="18" t="s">
        <v>10</v>
      </c>
      <c r="E8" s="3">
        <v>1</v>
      </c>
      <c r="F8" s="27"/>
      <c r="G8" s="5">
        <f t="shared" si="0"/>
        <v>0</v>
      </c>
      <c r="H8" s="6"/>
      <c r="I8" s="5">
        <f t="shared" si="2"/>
        <v>0</v>
      </c>
      <c r="J8" s="5">
        <f t="shared" si="1"/>
        <v>0</v>
      </c>
    </row>
    <row r="9" spans="1:10" ht="99" customHeight="1">
      <c r="A9" s="22" t="s">
        <v>15</v>
      </c>
      <c r="B9" s="16" t="s">
        <v>38</v>
      </c>
      <c r="C9" s="11"/>
      <c r="D9" s="18" t="s">
        <v>10</v>
      </c>
      <c r="E9" s="3">
        <v>5</v>
      </c>
      <c r="F9" s="27"/>
      <c r="G9" s="5">
        <f t="shared" si="0"/>
        <v>0</v>
      </c>
      <c r="H9" s="6"/>
      <c r="I9" s="5">
        <f t="shared" si="2"/>
        <v>0</v>
      </c>
      <c r="J9" s="5">
        <f t="shared" si="1"/>
        <v>0</v>
      </c>
    </row>
    <row r="10" spans="1:10" ht="23.25" customHeight="1">
      <c r="A10" s="22" t="s">
        <v>16</v>
      </c>
      <c r="B10" s="16" t="s">
        <v>33</v>
      </c>
      <c r="C10" s="11"/>
      <c r="D10" s="18" t="s">
        <v>10</v>
      </c>
      <c r="E10" s="3">
        <v>20</v>
      </c>
      <c r="F10" s="27"/>
      <c r="G10" s="5">
        <f t="shared" si="0"/>
        <v>0</v>
      </c>
      <c r="H10" s="6"/>
      <c r="I10" s="5">
        <f t="shared" si="2"/>
        <v>0</v>
      </c>
      <c r="J10" s="5">
        <f t="shared" si="1"/>
        <v>0</v>
      </c>
    </row>
    <row r="11" spans="1:10" ht="24">
      <c r="A11" s="22" t="s">
        <v>17</v>
      </c>
      <c r="B11" s="16" t="s">
        <v>30</v>
      </c>
      <c r="C11" s="11"/>
      <c r="D11" s="18" t="s">
        <v>10</v>
      </c>
      <c r="E11" s="3">
        <v>1</v>
      </c>
      <c r="F11" s="27"/>
      <c r="G11" s="5">
        <f t="shared" si="0"/>
        <v>0</v>
      </c>
      <c r="H11" s="6"/>
      <c r="I11" s="5">
        <f t="shared" si="2"/>
        <v>0</v>
      </c>
      <c r="J11" s="5">
        <f t="shared" si="1"/>
        <v>0</v>
      </c>
    </row>
    <row r="12" spans="1:10" ht="24">
      <c r="A12" s="22" t="s">
        <v>18</v>
      </c>
      <c r="B12" s="16" t="s">
        <v>29</v>
      </c>
      <c r="C12" s="11"/>
      <c r="D12" s="18" t="s">
        <v>24</v>
      </c>
      <c r="E12" s="3">
        <v>10</v>
      </c>
      <c r="F12" s="27"/>
      <c r="G12" s="5">
        <f t="shared" si="0"/>
        <v>0</v>
      </c>
      <c r="H12" s="6"/>
      <c r="I12" s="5">
        <f t="shared" si="2"/>
        <v>0</v>
      </c>
      <c r="J12" s="5">
        <f t="shared" si="1"/>
        <v>0</v>
      </c>
    </row>
    <row r="13" spans="1:10" ht="96" customHeight="1">
      <c r="A13" s="22" t="s">
        <v>19</v>
      </c>
      <c r="B13" s="16" t="s">
        <v>42</v>
      </c>
      <c r="C13" s="11"/>
      <c r="D13" s="18" t="s">
        <v>10</v>
      </c>
      <c r="E13" s="3">
        <v>17</v>
      </c>
      <c r="F13" s="27"/>
      <c r="G13" s="5">
        <f t="shared" si="0"/>
        <v>0</v>
      </c>
      <c r="H13" s="6"/>
      <c r="I13" s="5">
        <f t="shared" si="2"/>
        <v>0</v>
      </c>
      <c r="J13" s="5">
        <f t="shared" si="1"/>
        <v>0</v>
      </c>
    </row>
    <row r="14" spans="1:10" ht="96">
      <c r="A14" s="22" t="s">
        <v>21</v>
      </c>
      <c r="B14" s="16" t="s">
        <v>35</v>
      </c>
      <c r="C14" s="11"/>
      <c r="D14" s="18" t="s">
        <v>10</v>
      </c>
      <c r="E14" s="3">
        <v>9</v>
      </c>
      <c r="F14" s="27"/>
      <c r="G14" s="5">
        <f t="shared" si="0"/>
        <v>0</v>
      </c>
      <c r="H14" s="6"/>
      <c r="I14" s="5">
        <f t="shared" si="2"/>
        <v>0</v>
      </c>
      <c r="J14" s="5">
        <f t="shared" si="1"/>
        <v>0</v>
      </c>
    </row>
    <row r="15" spans="1:10" ht="72.75" customHeight="1">
      <c r="A15" s="22" t="s">
        <v>22</v>
      </c>
      <c r="B15" s="15" t="s">
        <v>36</v>
      </c>
      <c r="C15" s="11"/>
      <c r="D15" s="18" t="s">
        <v>24</v>
      </c>
      <c r="E15" s="3">
        <v>600</v>
      </c>
      <c r="F15" s="27"/>
      <c r="G15" s="5">
        <f>(F15*H15)+F15</f>
        <v>0</v>
      </c>
      <c r="H15" s="6"/>
      <c r="I15" s="5">
        <f>E15*F15</f>
        <v>0</v>
      </c>
      <c r="J15" s="5">
        <f>(I15*H15)+I15</f>
        <v>0</v>
      </c>
    </row>
    <row r="16" spans="1:10" ht="12.75" customHeight="1">
      <c r="A16" s="23"/>
      <c r="B16" s="124" t="s">
        <v>20</v>
      </c>
      <c r="C16" s="125"/>
      <c r="D16" s="125"/>
      <c r="E16" s="125"/>
      <c r="F16" s="125"/>
      <c r="G16" s="125"/>
      <c r="H16" s="125"/>
      <c r="I16" s="7">
        <f>SUM(I5:I15)</f>
        <v>0</v>
      </c>
      <c r="J16" s="7">
        <f>SUM(J5:J15)</f>
        <v>0</v>
      </c>
    </row>
    <row r="17" spans="1:10" ht="12.75">
      <c r="A17" s="26"/>
      <c r="B17" s="25"/>
      <c r="C17" s="30"/>
      <c r="D17" s="126" t="s">
        <v>31</v>
      </c>
      <c r="E17" s="127"/>
      <c r="F17" s="127"/>
      <c r="G17" s="127"/>
      <c r="H17" s="128"/>
      <c r="I17" s="7">
        <f>J16-I16</f>
        <v>0</v>
      </c>
      <c r="J17" s="24"/>
    </row>
    <row r="18" spans="2:10" ht="12.75">
      <c r="B18" s="122"/>
      <c r="C18" s="123"/>
      <c r="D18" s="123"/>
      <c r="E18" s="123"/>
      <c r="F18" s="123"/>
      <c r="G18" s="123"/>
      <c r="H18" s="123"/>
      <c r="I18" s="123"/>
      <c r="J18" s="123"/>
    </row>
    <row r="19" ht="44.25" customHeight="1">
      <c r="B19" s="29" t="s">
        <v>37</v>
      </c>
    </row>
    <row r="21" ht="15.75">
      <c r="B21" s="31" t="s">
        <v>87</v>
      </c>
    </row>
    <row r="22" spans="2:10" ht="21" customHeight="1">
      <c r="B22" s="121" t="s">
        <v>39</v>
      </c>
      <c r="C22" s="121"/>
      <c r="D22" s="121"/>
      <c r="E22" s="121"/>
      <c r="F22" s="121"/>
      <c r="G22" s="121"/>
      <c r="H22" s="121"/>
      <c r="I22" s="121"/>
      <c r="J22" s="121"/>
    </row>
    <row r="23" spans="2:10" ht="12.75">
      <c r="B23" s="121"/>
      <c r="C23" s="121"/>
      <c r="D23" s="121"/>
      <c r="E23" s="121"/>
      <c r="F23" s="121"/>
      <c r="G23" s="121"/>
      <c r="H23" s="121"/>
      <c r="I23" s="121"/>
      <c r="J23" s="121"/>
    </row>
  </sheetData>
  <mergeCells count="4">
    <mergeCell ref="B22:J23"/>
    <mergeCell ref="B18:J18"/>
    <mergeCell ref="B16:H16"/>
    <mergeCell ref="D17:H17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18"/>
  <sheetViews>
    <sheetView workbookViewId="0" topLeftCell="A1">
      <selection activeCell="B21" sqref="B21"/>
    </sheetView>
  </sheetViews>
  <sheetFormatPr defaultColWidth="9.00390625" defaultRowHeight="12.75"/>
  <cols>
    <col min="1" max="1" width="4.25390625" style="0" customWidth="1"/>
    <col min="2" max="2" width="56.00390625" style="0" customWidth="1"/>
    <col min="3" max="3" width="8.125" style="0" customWidth="1"/>
    <col min="4" max="4" width="5.625" style="0" customWidth="1"/>
    <col min="5" max="5" width="6.625" style="0" customWidth="1"/>
    <col min="6" max="6" width="6.875" style="0" customWidth="1"/>
    <col min="7" max="8" width="7.625" style="0" customWidth="1"/>
    <col min="9" max="10" width="10.25390625" style="0" bestFit="1" customWidth="1"/>
  </cols>
  <sheetData>
    <row r="1" ht="12.75">
      <c r="G1" t="s">
        <v>89</v>
      </c>
    </row>
    <row r="2" spans="1:3" ht="12.75">
      <c r="A2" s="1"/>
      <c r="B2" s="2" t="s">
        <v>88</v>
      </c>
      <c r="C2" s="1"/>
    </row>
    <row r="3" spans="1:9" ht="30.75" customHeight="1">
      <c r="A3" s="1"/>
      <c r="B3" s="1"/>
      <c r="C3" s="1" t="s">
        <v>44</v>
      </c>
      <c r="D3" s="1"/>
      <c r="E3" s="1"/>
      <c r="F3" s="1" t="s">
        <v>45</v>
      </c>
      <c r="G3" s="1"/>
      <c r="H3" s="1"/>
      <c r="I3" s="32"/>
    </row>
    <row r="4" spans="1:10" ht="43.5" customHeight="1">
      <c r="A4" s="33" t="s">
        <v>46</v>
      </c>
      <c r="B4" s="33" t="s">
        <v>2</v>
      </c>
      <c r="C4" s="10" t="s">
        <v>23</v>
      </c>
      <c r="D4" s="33" t="s">
        <v>25</v>
      </c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</row>
    <row r="5" spans="1:10" ht="16.5" customHeight="1">
      <c r="A5" s="33" t="s">
        <v>9</v>
      </c>
      <c r="B5" s="33" t="s">
        <v>11</v>
      </c>
      <c r="C5" s="33" t="s">
        <v>12</v>
      </c>
      <c r="D5" s="33" t="s">
        <v>13</v>
      </c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21</v>
      </c>
    </row>
    <row r="6" spans="1:10" ht="32.25" customHeight="1">
      <c r="A6" s="3" t="s">
        <v>9</v>
      </c>
      <c r="B6" s="34" t="s">
        <v>47</v>
      </c>
      <c r="C6" s="34"/>
      <c r="D6" s="3" t="s">
        <v>24</v>
      </c>
      <c r="E6" s="4">
        <v>400</v>
      </c>
      <c r="F6" s="35"/>
      <c r="G6" s="36">
        <f aca="true" t="shared" si="0" ref="G6:G11">(F6*H6)+F6</f>
        <v>0</v>
      </c>
      <c r="H6" s="37"/>
      <c r="I6" s="36">
        <f aca="true" t="shared" si="1" ref="I6:I11">E6*F6</f>
        <v>0</v>
      </c>
      <c r="J6" s="36">
        <f aca="true" t="shared" si="2" ref="J6:J11">(I6*H6)+I6</f>
        <v>0</v>
      </c>
    </row>
    <row r="7" spans="1:10" ht="51" customHeight="1">
      <c r="A7" s="3" t="s">
        <v>11</v>
      </c>
      <c r="B7" s="34" t="s">
        <v>48</v>
      </c>
      <c r="C7" s="34"/>
      <c r="D7" s="3" t="s">
        <v>10</v>
      </c>
      <c r="E7" s="4">
        <v>1</v>
      </c>
      <c r="F7" s="35"/>
      <c r="G7" s="36">
        <f t="shared" si="0"/>
        <v>0</v>
      </c>
      <c r="H7" s="37"/>
      <c r="I7" s="36">
        <f t="shared" si="1"/>
        <v>0</v>
      </c>
      <c r="J7" s="36">
        <f t="shared" si="2"/>
        <v>0</v>
      </c>
    </row>
    <row r="8" spans="1:10" ht="36" customHeight="1">
      <c r="A8" s="3" t="s">
        <v>12</v>
      </c>
      <c r="B8" s="34" t="s">
        <v>49</v>
      </c>
      <c r="C8" s="34"/>
      <c r="D8" s="3" t="s">
        <v>14</v>
      </c>
      <c r="E8" s="4">
        <v>50</v>
      </c>
      <c r="F8" s="35"/>
      <c r="G8" s="36">
        <f t="shared" si="0"/>
        <v>0</v>
      </c>
      <c r="H8" s="37"/>
      <c r="I8" s="36">
        <f t="shared" si="1"/>
        <v>0</v>
      </c>
      <c r="J8" s="36">
        <f t="shared" si="2"/>
        <v>0</v>
      </c>
    </row>
    <row r="9" spans="1:10" ht="36.75" customHeight="1">
      <c r="A9" s="3" t="s">
        <v>13</v>
      </c>
      <c r="B9" s="34" t="s">
        <v>50</v>
      </c>
      <c r="C9" s="34"/>
      <c r="D9" s="3" t="s">
        <v>14</v>
      </c>
      <c r="E9" s="4">
        <v>50</v>
      </c>
      <c r="F9" s="35"/>
      <c r="G9" s="36">
        <f t="shared" si="0"/>
        <v>0</v>
      </c>
      <c r="H9" s="37"/>
      <c r="I9" s="36">
        <f t="shared" si="1"/>
        <v>0</v>
      </c>
      <c r="J9" s="36">
        <f t="shared" si="2"/>
        <v>0</v>
      </c>
    </row>
    <row r="10" spans="1:10" ht="36.75" customHeight="1">
      <c r="A10" s="3" t="s">
        <v>15</v>
      </c>
      <c r="B10" s="34" t="s">
        <v>51</v>
      </c>
      <c r="C10" s="34"/>
      <c r="D10" s="3" t="s">
        <v>14</v>
      </c>
      <c r="E10" s="4">
        <v>10</v>
      </c>
      <c r="F10" s="35"/>
      <c r="G10" s="36">
        <f t="shared" si="0"/>
        <v>0</v>
      </c>
      <c r="H10" s="37"/>
      <c r="I10" s="36">
        <f>E10*F10</f>
        <v>0</v>
      </c>
      <c r="J10" s="36">
        <f>(I10*H10)+I10</f>
        <v>0</v>
      </c>
    </row>
    <row r="11" spans="1:10" ht="39" customHeight="1">
      <c r="A11" s="3" t="s">
        <v>16</v>
      </c>
      <c r="B11" s="34" t="s">
        <v>52</v>
      </c>
      <c r="C11" s="34"/>
      <c r="D11" s="3" t="s">
        <v>14</v>
      </c>
      <c r="E11" s="4">
        <v>60</v>
      </c>
      <c r="F11" s="35"/>
      <c r="G11" s="36">
        <f t="shared" si="0"/>
        <v>0</v>
      </c>
      <c r="H11" s="37"/>
      <c r="I11" s="36">
        <f t="shared" si="1"/>
        <v>0</v>
      </c>
      <c r="J11" s="36">
        <f t="shared" si="2"/>
        <v>0</v>
      </c>
    </row>
    <row r="12" spans="1:10" ht="21.75" customHeight="1">
      <c r="A12" s="38"/>
      <c r="B12" s="129" t="s">
        <v>20</v>
      </c>
      <c r="C12" s="130"/>
      <c r="D12" s="130"/>
      <c r="E12" s="130"/>
      <c r="F12" s="130"/>
      <c r="G12" s="130"/>
      <c r="H12" s="131"/>
      <c r="I12" s="39">
        <f>SUM(I6:I11)</f>
        <v>0</v>
      </c>
      <c r="J12" s="40">
        <f>SUM(J6:J11)</f>
        <v>0</v>
      </c>
    </row>
    <row r="13" spans="1:10" ht="12.75">
      <c r="A13" s="41"/>
      <c r="B13" s="42"/>
      <c r="C13" s="42"/>
      <c r="D13" s="43"/>
      <c r="E13" s="43"/>
      <c r="F13" s="44"/>
      <c r="G13" s="45" t="s">
        <v>53</v>
      </c>
      <c r="H13" s="46"/>
      <c r="I13" s="7">
        <f>J12-I12</f>
        <v>0</v>
      </c>
      <c r="J13" s="47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6" spans="2:4" ht="15.75">
      <c r="B16" s="31" t="s">
        <v>87</v>
      </c>
      <c r="D16" s="13"/>
    </row>
    <row r="17" spans="2:10" ht="20.25" customHeight="1">
      <c r="B17" s="121" t="s">
        <v>39</v>
      </c>
      <c r="C17" s="121"/>
      <c r="D17" s="121"/>
      <c r="E17" s="121"/>
      <c r="F17" s="121"/>
      <c r="G17" s="121"/>
      <c r="H17" s="121"/>
      <c r="I17" s="121"/>
      <c r="J17" s="121"/>
    </row>
    <row r="18" spans="2:10" ht="12.75" customHeight="1">
      <c r="B18" s="121"/>
      <c r="C18" s="121"/>
      <c r="D18" s="121"/>
      <c r="E18" s="121"/>
      <c r="F18" s="121"/>
      <c r="G18" s="121"/>
      <c r="H18" s="121"/>
      <c r="I18" s="121"/>
      <c r="J18" s="121"/>
    </row>
  </sheetData>
  <mergeCells count="2">
    <mergeCell ref="B12:H12"/>
    <mergeCell ref="B17:J18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17"/>
  <sheetViews>
    <sheetView workbookViewId="0" topLeftCell="A1">
      <selection activeCell="B15" sqref="B15:J19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12.625" style="0" customWidth="1"/>
    <col min="4" max="4" width="7.125" style="0" customWidth="1"/>
    <col min="5" max="5" width="8.125" style="0" customWidth="1"/>
    <col min="6" max="6" width="9.25390625" style="0" customWidth="1"/>
  </cols>
  <sheetData>
    <row r="1" ht="12.75">
      <c r="H1" t="s">
        <v>91</v>
      </c>
    </row>
    <row r="2" spans="1:10" ht="15">
      <c r="A2" s="48"/>
      <c r="B2" s="49" t="s">
        <v>90</v>
      </c>
      <c r="C2" s="49"/>
      <c r="D2" s="50"/>
      <c r="E2" s="49"/>
      <c r="F2" s="51"/>
      <c r="G2" s="133" t="s">
        <v>54</v>
      </c>
      <c r="H2" s="134"/>
      <c r="I2" s="9" t="s">
        <v>55</v>
      </c>
      <c r="J2" s="48"/>
    </row>
    <row r="3" spans="1:10" ht="14.25">
      <c r="A3" s="48"/>
      <c r="B3" s="48"/>
      <c r="C3" s="48"/>
      <c r="D3" s="52"/>
      <c r="E3" s="48"/>
      <c r="F3" s="48"/>
      <c r="G3" s="48"/>
      <c r="H3" s="48"/>
      <c r="I3" s="48"/>
      <c r="J3" s="48"/>
    </row>
    <row r="4" spans="1:10" ht="28.5" customHeight="1">
      <c r="A4" s="10" t="s">
        <v>46</v>
      </c>
      <c r="B4" s="10" t="s">
        <v>2</v>
      </c>
      <c r="C4" s="10" t="s">
        <v>23</v>
      </c>
      <c r="D4" s="10" t="s">
        <v>56</v>
      </c>
      <c r="E4" s="53" t="s">
        <v>57</v>
      </c>
      <c r="F4" s="10" t="s">
        <v>4</v>
      </c>
      <c r="G4" s="10" t="s">
        <v>5</v>
      </c>
      <c r="H4" s="10" t="s">
        <v>7</v>
      </c>
      <c r="I4" s="10" t="s">
        <v>58</v>
      </c>
      <c r="J4" s="10" t="s">
        <v>8</v>
      </c>
    </row>
    <row r="5" spans="1:10" s="14" customFormat="1" ht="10.5" customHeight="1">
      <c r="A5" s="54" t="s">
        <v>9</v>
      </c>
      <c r="B5" s="54" t="s">
        <v>11</v>
      </c>
      <c r="C5" s="54" t="s">
        <v>12</v>
      </c>
      <c r="D5" s="54" t="s">
        <v>13</v>
      </c>
      <c r="E5" s="54" t="s">
        <v>15</v>
      </c>
      <c r="F5" s="54" t="s">
        <v>16</v>
      </c>
      <c r="G5" s="54" t="s">
        <v>17</v>
      </c>
      <c r="H5" s="54" t="s">
        <v>18</v>
      </c>
      <c r="I5" s="54" t="s">
        <v>19</v>
      </c>
      <c r="J5" s="54" t="s">
        <v>21</v>
      </c>
    </row>
    <row r="6" spans="1:10" ht="123" customHeight="1">
      <c r="A6" s="55" t="s">
        <v>9</v>
      </c>
      <c r="B6" s="56" t="s">
        <v>59</v>
      </c>
      <c r="C6" s="57"/>
      <c r="D6" s="58" t="s">
        <v>24</v>
      </c>
      <c r="E6" s="59">
        <v>10</v>
      </c>
      <c r="F6" s="60"/>
      <c r="G6" s="60">
        <f>(F6*I6)+F6</f>
        <v>0</v>
      </c>
      <c r="H6" s="60">
        <f>E6*F6</f>
        <v>0</v>
      </c>
      <c r="I6" s="61"/>
      <c r="J6" s="60">
        <f>(H6*I6)+H6</f>
        <v>0</v>
      </c>
    </row>
    <row r="7" spans="1:10" ht="54" customHeight="1">
      <c r="A7" s="55" t="s">
        <v>11</v>
      </c>
      <c r="B7" s="62" t="s">
        <v>60</v>
      </c>
      <c r="C7" s="57"/>
      <c r="D7" s="58" t="s">
        <v>24</v>
      </c>
      <c r="E7" s="59">
        <v>6</v>
      </c>
      <c r="F7" s="60"/>
      <c r="G7" s="60">
        <f>(F7*I7)+F7</f>
        <v>0</v>
      </c>
      <c r="H7" s="60">
        <f>E7*F7</f>
        <v>0</v>
      </c>
      <c r="I7" s="61"/>
      <c r="J7" s="60">
        <f>(H7*I7)+H7</f>
        <v>0</v>
      </c>
    </row>
    <row r="8" spans="1:10" ht="15">
      <c r="A8" s="135" t="s">
        <v>61</v>
      </c>
      <c r="B8" s="136"/>
      <c r="C8" s="136"/>
      <c r="D8" s="136"/>
      <c r="E8" s="136"/>
      <c r="F8" s="136"/>
      <c r="G8" s="137"/>
      <c r="H8" s="63">
        <f>SUM(H6:H7)</f>
        <v>0</v>
      </c>
      <c r="I8" s="64"/>
      <c r="J8" s="64">
        <f>SUM(J6:J7)</f>
        <v>0</v>
      </c>
    </row>
    <row r="9" spans="1:10" ht="14.25">
      <c r="A9" s="65"/>
      <c r="B9" s="65"/>
      <c r="C9" s="65"/>
      <c r="D9" s="65"/>
      <c r="E9" s="65"/>
      <c r="F9" s="138" t="s">
        <v>31</v>
      </c>
      <c r="G9" s="139"/>
      <c r="H9" s="139"/>
      <c r="I9" s="140"/>
      <c r="J9" s="66">
        <f>J8-H8</f>
        <v>0</v>
      </c>
    </row>
    <row r="10" spans="1:10" ht="14.25">
      <c r="A10" s="48"/>
      <c r="B10" s="67" t="s">
        <v>62</v>
      </c>
      <c r="C10" s="48"/>
      <c r="D10" s="52"/>
      <c r="E10" s="48"/>
      <c r="F10" s="48"/>
      <c r="G10" s="48"/>
      <c r="H10" s="48"/>
      <c r="I10" s="48"/>
      <c r="J10" s="48"/>
    </row>
    <row r="11" spans="1:11" ht="43.5" customHeight="1">
      <c r="A11" s="132" t="s">
        <v>63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ht="113.25" customHeight="1">
      <c r="A12" s="132" t="s">
        <v>64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0" ht="15">
      <c r="A13" s="68" t="s">
        <v>65</v>
      </c>
      <c r="B13" s="69"/>
      <c r="D13" s="49"/>
      <c r="E13" s="49"/>
      <c r="F13" s="49"/>
      <c r="G13" s="49"/>
      <c r="H13" s="49"/>
      <c r="I13" s="49"/>
      <c r="J13" s="49"/>
    </row>
    <row r="14" ht="12.75">
      <c r="F14" s="70"/>
    </row>
    <row r="15" spans="2:4" ht="15.75">
      <c r="B15" s="31" t="s">
        <v>87</v>
      </c>
      <c r="D15" s="13"/>
    </row>
    <row r="16" spans="2:10" ht="18" customHeight="1">
      <c r="B16" s="121" t="s">
        <v>39</v>
      </c>
      <c r="C16" s="121"/>
      <c r="D16" s="121"/>
      <c r="E16" s="121"/>
      <c r="F16" s="121"/>
      <c r="G16" s="121"/>
      <c r="H16" s="121"/>
      <c r="I16" s="121"/>
      <c r="J16" s="121"/>
    </row>
    <row r="17" spans="2:10" ht="12.75" customHeight="1">
      <c r="B17" s="121"/>
      <c r="C17" s="121"/>
      <c r="D17" s="121"/>
      <c r="E17" s="121"/>
      <c r="F17" s="121"/>
      <c r="G17" s="121"/>
      <c r="H17" s="121"/>
      <c r="I17" s="121"/>
      <c r="J17" s="121"/>
    </row>
  </sheetData>
  <mergeCells count="6">
    <mergeCell ref="A12:K12"/>
    <mergeCell ref="B16:J17"/>
    <mergeCell ref="G2:H2"/>
    <mergeCell ref="A8:G8"/>
    <mergeCell ref="F9:I9"/>
    <mergeCell ref="A11:K11"/>
  </mergeCells>
  <printOptions/>
  <pageMargins left="0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O62"/>
  <sheetViews>
    <sheetView tabSelected="1" workbookViewId="0" topLeftCell="A1">
      <selection activeCell="C11" sqref="C6:C11"/>
    </sheetView>
  </sheetViews>
  <sheetFormatPr defaultColWidth="9.00390625" defaultRowHeight="12.75"/>
  <cols>
    <col min="1" max="1" width="5.25390625" style="0" customWidth="1"/>
    <col min="2" max="2" width="50.875" style="0" customWidth="1"/>
    <col min="3" max="3" width="11.625" style="0" customWidth="1"/>
    <col min="4" max="4" width="6.00390625" style="0" customWidth="1"/>
    <col min="5" max="5" width="9.75390625" style="0" customWidth="1"/>
    <col min="6" max="6" width="10.75390625" style="0" customWidth="1"/>
    <col min="7" max="7" width="5.875" style="0" customWidth="1"/>
    <col min="8" max="8" width="11.25390625" style="0" customWidth="1"/>
    <col min="9" max="9" width="10.625" style="0" customWidth="1"/>
    <col min="10" max="10" width="10.125" style="0" customWidth="1"/>
    <col min="11" max="11" width="12.875" style="0" customWidth="1"/>
    <col min="12" max="16384" width="11.625" style="0" customWidth="1"/>
  </cols>
  <sheetData>
    <row r="1" spans="1:15" ht="15.75">
      <c r="A1" s="71"/>
      <c r="B1" s="71"/>
      <c r="C1" s="71"/>
      <c r="D1" s="71"/>
      <c r="E1" s="71"/>
      <c r="F1" s="71"/>
      <c r="G1" s="71"/>
      <c r="H1" s="71"/>
      <c r="I1" s="71" t="s">
        <v>43</v>
      </c>
      <c r="J1" s="71"/>
      <c r="K1" s="71"/>
      <c r="L1" s="71"/>
      <c r="M1" s="71"/>
      <c r="N1" s="71"/>
      <c r="O1" s="71"/>
    </row>
    <row r="2" spans="1:15" ht="15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2.5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72"/>
      <c r="M3" s="72"/>
      <c r="N3" s="72"/>
      <c r="O3" s="72"/>
    </row>
    <row r="4" spans="1:15" ht="15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1"/>
      <c r="M4" s="71"/>
      <c r="N4" s="71"/>
      <c r="O4" s="71"/>
    </row>
    <row r="5" spans="1:15" ht="63">
      <c r="A5" s="74" t="s">
        <v>28</v>
      </c>
      <c r="B5" s="74" t="s">
        <v>66</v>
      </c>
      <c r="C5" s="75" t="s">
        <v>67</v>
      </c>
      <c r="D5" s="74" t="s">
        <v>68</v>
      </c>
      <c r="E5" s="74" t="s">
        <v>3</v>
      </c>
      <c r="F5" s="74" t="s">
        <v>4</v>
      </c>
      <c r="G5" s="74" t="s">
        <v>69</v>
      </c>
      <c r="H5" s="74" t="s">
        <v>5</v>
      </c>
      <c r="I5" s="75" t="s">
        <v>7</v>
      </c>
      <c r="J5" s="75" t="s">
        <v>8</v>
      </c>
      <c r="K5" s="74" t="s">
        <v>70</v>
      </c>
      <c r="L5" s="71"/>
      <c r="M5" s="71"/>
      <c r="N5" s="71"/>
      <c r="O5" s="71"/>
    </row>
    <row r="6" spans="1:15" ht="196.5" customHeight="1">
      <c r="A6" s="74">
        <v>1</v>
      </c>
      <c r="B6" s="76" t="s">
        <v>96</v>
      </c>
      <c r="C6" s="75"/>
      <c r="D6" s="74"/>
      <c r="E6" s="74">
        <v>100</v>
      </c>
      <c r="F6" s="116"/>
      <c r="G6" s="120"/>
      <c r="H6" s="116">
        <f>F6*G6+F6</f>
        <v>0</v>
      </c>
      <c r="I6" s="117">
        <f>E6*F6</f>
        <v>0</v>
      </c>
      <c r="J6" s="117">
        <f>I6*G6+I6</f>
        <v>0</v>
      </c>
      <c r="K6" s="74" t="s">
        <v>71</v>
      </c>
      <c r="L6" s="71"/>
      <c r="M6" s="71"/>
      <c r="N6" s="71"/>
      <c r="O6" s="71"/>
    </row>
    <row r="7" spans="1:15" ht="15.75">
      <c r="A7" s="77"/>
      <c r="B7" s="78" t="s">
        <v>61</v>
      </c>
      <c r="C7" s="79"/>
      <c r="D7" s="79"/>
      <c r="E7" s="79"/>
      <c r="F7" s="118"/>
      <c r="G7" s="118"/>
      <c r="H7" s="118"/>
      <c r="I7" s="118">
        <f>SUM(I6)</f>
        <v>0</v>
      </c>
      <c r="J7" s="118">
        <f>SUM(J6)</f>
        <v>0</v>
      </c>
      <c r="K7" s="80"/>
      <c r="L7" s="71"/>
      <c r="M7" s="71"/>
      <c r="N7" s="71"/>
      <c r="O7" s="71"/>
    </row>
    <row r="8" spans="1:15" ht="15.75">
      <c r="A8" s="71"/>
      <c r="B8" s="71"/>
      <c r="C8" s="71"/>
      <c r="D8" s="71"/>
      <c r="E8" s="71"/>
      <c r="F8" s="119"/>
      <c r="G8" s="119"/>
      <c r="H8" s="119" t="s">
        <v>95</v>
      </c>
      <c r="I8" s="119">
        <f>J7-I7</f>
        <v>0</v>
      </c>
      <c r="J8" s="119"/>
      <c r="K8" s="71"/>
      <c r="L8" s="71"/>
      <c r="M8" s="71"/>
      <c r="N8" s="71"/>
      <c r="O8" s="71"/>
    </row>
    <row r="9" spans="1:15" ht="15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5.75">
      <c r="A10" s="71"/>
      <c r="B10" s="71" t="s">
        <v>72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5.75">
      <c r="A11" s="71"/>
      <c r="B11" s="71" t="s">
        <v>73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15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15.75">
      <c r="A13" s="71"/>
      <c r="B13" s="31" t="s">
        <v>92</v>
      </c>
      <c r="D13" s="13"/>
      <c r="K13" s="71"/>
      <c r="L13" s="71"/>
      <c r="M13" s="71"/>
      <c r="N13" s="71"/>
      <c r="O13" s="71"/>
    </row>
    <row r="14" spans="1:15" ht="15.75">
      <c r="A14" s="71"/>
      <c r="B14" s="121" t="s">
        <v>93</v>
      </c>
      <c r="C14" s="121"/>
      <c r="D14" s="121"/>
      <c r="E14" s="121"/>
      <c r="F14" s="121"/>
      <c r="G14" s="121"/>
      <c r="H14" s="121"/>
      <c r="I14" s="121"/>
      <c r="J14" s="121"/>
      <c r="K14" s="71"/>
      <c r="L14" s="71"/>
      <c r="M14" s="71"/>
      <c r="N14" s="71"/>
      <c r="O14" s="71"/>
    </row>
    <row r="15" spans="1:15" ht="15.75">
      <c r="A15" s="71"/>
      <c r="B15" s="121"/>
      <c r="C15" s="121"/>
      <c r="D15" s="121"/>
      <c r="E15" s="121"/>
      <c r="F15" s="121"/>
      <c r="G15" s="121"/>
      <c r="H15" s="121"/>
      <c r="I15" s="121"/>
      <c r="J15" s="121"/>
      <c r="K15" s="71"/>
      <c r="L15" s="71"/>
      <c r="M15" s="71"/>
      <c r="N15" s="71"/>
      <c r="O15" s="71"/>
    </row>
    <row r="16" spans="1:15" ht="15.75">
      <c r="A16" s="71"/>
      <c r="K16" s="71"/>
      <c r="L16" s="71"/>
      <c r="M16" s="71"/>
      <c r="N16" s="71"/>
      <c r="O16" s="71"/>
    </row>
    <row r="17" spans="1:15" ht="15.75">
      <c r="A17" s="71"/>
      <c r="K17" s="71"/>
      <c r="L17" s="71"/>
      <c r="M17" s="71"/>
      <c r="N17" s="71"/>
      <c r="O17" s="71"/>
    </row>
    <row r="18" spans="1:15" ht="15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5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15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5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15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ht="15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ht="15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ht="15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15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5" ht="15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ht="15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ht="15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ht="15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15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ht="15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15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5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5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15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5" ht="15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15" ht="15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 ht="15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15" ht="15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5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15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15" ht="15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5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5" ht="15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15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ht="15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ht="15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1:15" ht="15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1:15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1:15" ht="15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ht="15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1:15" ht="15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1:15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1:15" ht="15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5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ht="15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7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ht="12.75">
      <c r="O62" s="81"/>
    </row>
  </sheetData>
  <mergeCells count="2">
    <mergeCell ref="A3:K3"/>
    <mergeCell ref="B14:J15"/>
  </mergeCells>
  <printOptions/>
  <pageMargins left="0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19"/>
  <sheetViews>
    <sheetView workbookViewId="0" topLeftCell="A7">
      <selection activeCell="C8" sqref="C8"/>
    </sheetView>
  </sheetViews>
  <sheetFormatPr defaultColWidth="9.00390625" defaultRowHeight="12.75"/>
  <cols>
    <col min="1" max="1" width="5.125" style="0" customWidth="1"/>
    <col min="2" max="2" width="39.75390625" style="0" customWidth="1"/>
    <col min="3" max="3" width="18.25390625" style="0" customWidth="1"/>
    <col min="4" max="4" width="6.125" style="0" customWidth="1"/>
    <col min="5" max="5" width="7.375" style="0" customWidth="1"/>
    <col min="8" max="8" width="9.625" style="0" customWidth="1"/>
    <col min="9" max="9" width="14.00390625" style="0" customWidth="1"/>
    <col min="10" max="10" width="11.875" style="0" customWidth="1"/>
  </cols>
  <sheetData>
    <row r="1" spans="1:10" ht="15">
      <c r="A1" s="82" t="s">
        <v>86</v>
      </c>
      <c r="B1" s="83"/>
      <c r="C1" s="83"/>
      <c r="D1" s="83"/>
      <c r="E1" s="83"/>
      <c r="F1" s="84"/>
      <c r="G1" s="85"/>
      <c r="H1" s="8" t="s">
        <v>85</v>
      </c>
      <c r="I1" s="85"/>
      <c r="J1" s="85"/>
    </row>
    <row r="2" spans="1:9" ht="15">
      <c r="A2" s="82"/>
      <c r="B2" s="86"/>
      <c r="C2" s="83"/>
      <c r="D2" s="83"/>
      <c r="E2" s="83"/>
      <c r="G2" s="87"/>
      <c r="H2" s="88"/>
      <c r="I2" s="89"/>
    </row>
    <row r="3" spans="1:11" ht="15">
      <c r="A3" s="82"/>
      <c r="B3" s="86"/>
      <c r="C3" s="83"/>
      <c r="D3" s="83"/>
      <c r="E3" s="83"/>
      <c r="F3" s="90" t="s">
        <v>70</v>
      </c>
      <c r="G3" s="91" t="s">
        <v>75</v>
      </c>
      <c r="I3" s="91"/>
      <c r="J3" s="91"/>
      <c r="K3" s="91"/>
    </row>
    <row r="4" spans="1:11" ht="15">
      <c r="A4" s="82"/>
      <c r="B4" s="83"/>
      <c r="C4" s="83"/>
      <c r="D4" s="83"/>
      <c r="E4" s="83"/>
      <c r="F4" s="83"/>
      <c r="G4" s="91" t="s">
        <v>76</v>
      </c>
      <c r="I4" s="92"/>
      <c r="J4" s="93"/>
      <c r="K4" s="91"/>
    </row>
    <row r="5" spans="1:11" ht="15">
      <c r="A5" s="82"/>
      <c r="B5" s="83"/>
      <c r="C5" s="83"/>
      <c r="D5" s="83"/>
      <c r="E5" s="83"/>
      <c r="F5" s="83"/>
      <c r="G5" s="91" t="s">
        <v>77</v>
      </c>
      <c r="I5" s="92"/>
      <c r="J5" s="93"/>
      <c r="K5" s="91"/>
    </row>
    <row r="6" spans="1:10" ht="15">
      <c r="A6" s="82"/>
      <c r="B6" s="83"/>
      <c r="C6" s="83"/>
      <c r="D6" s="83"/>
      <c r="E6" s="83"/>
      <c r="F6" s="83"/>
      <c r="G6" s="87"/>
      <c r="I6" s="94"/>
      <c r="J6" s="95"/>
    </row>
    <row r="7" spans="1:10" ht="37.5" customHeight="1">
      <c r="A7" s="96" t="s">
        <v>46</v>
      </c>
      <c r="B7" s="96" t="s">
        <v>2</v>
      </c>
      <c r="C7" s="96" t="s">
        <v>78</v>
      </c>
      <c r="D7" s="96" t="s">
        <v>79</v>
      </c>
      <c r="E7" s="96" t="s">
        <v>3</v>
      </c>
      <c r="F7" s="96" t="s">
        <v>4</v>
      </c>
      <c r="G7" s="96" t="s">
        <v>6</v>
      </c>
      <c r="H7" s="96" t="s">
        <v>5</v>
      </c>
      <c r="I7" s="96" t="s">
        <v>7</v>
      </c>
      <c r="J7" s="96" t="s">
        <v>8</v>
      </c>
    </row>
    <row r="8" spans="1:10" ht="122.25" customHeight="1">
      <c r="A8" s="97" t="s">
        <v>9</v>
      </c>
      <c r="B8" s="98" t="s">
        <v>80</v>
      </c>
      <c r="C8" s="99"/>
      <c r="D8" s="97" t="s">
        <v>24</v>
      </c>
      <c r="E8" s="97">
        <v>25000</v>
      </c>
      <c r="F8" s="100"/>
      <c r="G8" s="101"/>
      <c r="H8" s="102">
        <f>(F8*G8)+F8</f>
        <v>0</v>
      </c>
      <c r="I8" s="102">
        <f>F8*E8</f>
        <v>0</v>
      </c>
      <c r="J8" s="102">
        <f>(I8*G8)+I8</f>
        <v>0</v>
      </c>
    </row>
    <row r="9" spans="1:10" ht="57" customHeight="1">
      <c r="A9" s="97" t="s">
        <v>11</v>
      </c>
      <c r="B9" s="103" t="s">
        <v>81</v>
      </c>
      <c r="C9" s="104"/>
      <c r="D9" s="97" t="s">
        <v>24</v>
      </c>
      <c r="E9" s="97">
        <v>25000</v>
      </c>
      <c r="F9" s="100"/>
      <c r="G9" s="101"/>
      <c r="H9" s="102">
        <f>(F9*G9)+F9</f>
        <v>0</v>
      </c>
      <c r="I9" s="102">
        <f>E9*F9</f>
        <v>0</v>
      </c>
      <c r="J9" s="102">
        <f>(I9*G9)+I9</f>
        <v>0</v>
      </c>
    </row>
    <row r="10" spans="1:10" ht="69.75" customHeight="1">
      <c r="A10" s="97" t="s">
        <v>13</v>
      </c>
      <c r="B10" s="105" t="s">
        <v>82</v>
      </c>
      <c r="C10" s="104"/>
      <c r="D10" s="97" t="s">
        <v>24</v>
      </c>
      <c r="E10" s="97">
        <v>2500</v>
      </c>
      <c r="F10" s="100"/>
      <c r="G10" s="101"/>
      <c r="H10" s="102">
        <f>(F10*G10)+F10</f>
        <v>0</v>
      </c>
      <c r="I10" s="102">
        <f>E10*F10</f>
        <v>0</v>
      </c>
      <c r="J10" s="102">
        <f>(I10*G10)+I10</f>
        <v>0</v>
      </c>
    </row>
    <row r="11" spans="1:10" ht="15.75">
      <c r="A11" s="106"/>
      <c r="B11" s="107"/>
      <c r="C11" s="108"/>
      <c r="D11" s="108"/>
      <c r="E11" s="108"/>
      <c r="F11" s="108"/>
      <c r="G11" s="108"/>
      <c r="H11" s="109" t="s">
        <v>83</v>
      </c>
      <c r="I11" s="110">
        <f>SUM(I8:I10)</f>
        <v>0</v>
      </c>
      <c r="J11" s="111">
        <f>SUM(J8:J10)</f>
        <v>0</v>
      </c>
    </row>
    <row r="12" spans="1:10" ht="12.75">
      <c r="A12" s="112"/>
      <c r="B12" s="108"/>
      <c r="C12" s="108"/>
      <c r="D12" s="108"/>
      <c r="E12" s="113"/>
      <c r="F12" s="108"/>
      <c r="G12" s="114" t="s">
        <v>84</v>
      </c>
      <c r="H12" s="108"/>
      <c r="I12" s="115"/>
      <c r="J12" s="111">
        <f>J11-I11</f>
        <v>0</v>
      </c>
    </row>
    <row r="17" spans="2:4" ht="15.75">
      <c r="B17" s="31" t="s">
        <v>94</v>
      </c>
      <c r="D17" s="13"/>
    </row>
    <row r="18" spans="2:10" ht="23.25" customHeight="1">
      <c r="B18" s="121" t="s">
        <v>39</v>
      </c>
      <c r="C18" s="121"/>
      <c r="D18" s="121"/>
      <c r="E18" s="121"/>
      <c r="F18" s="121"/>
      <c r="G18" s="121"/>
      <c r="H18" s="121"/>
      <c r="I18" s="121"/>
      <c r="J18" s="121"/>
    </row>
    <row r="19" spans="2:10" ht="12.75">
      <c r="B19" s="121"/>
      <c r="C19" s="121"/>
      <c r="D19" s="121"/>
      <c r="E19" s="121"/>
      <c r="F19" s="121"/>
      <c r="G19" s="121"/>
      <c r="H19" s="121"/>
      <c r="I19" s="121"/>
      <c r="J19" s="121"/>
    </row>
  </sheetData>
  <mergeCells count="1">
    <mergeCell ref="B18:J19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2015-07-24T10:36:00Z</cp:lastPrinted>
  <dcterms:created xsi:type="dcterms:W3CDTF">1997-02-26T13:46:56Z</dcterms:created>
  <dcterms:modified xsi:type="dcterms:W3CDTF">2015-07-30T08:45:00Z</dcterms:modified>
  <cp:category/>
  <cp:version/>
  <cp:contentType/>
  <cp:contentStatus/>
</cp:coreProperties>
</file>