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tabRatio="601" activeTab="4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</sheets>
  <definedNames/>
  <calcPr fullCalcOnLoad="1"/>
</workbook>
</file>

<file path=xl/sharedStrings.xml><?xml version="1.0" encoding="utf-8"?>
<sst xmlns="http://schemas.openxmlformats.org/spreadsheetml/2006/main" count="257" uniqueCount="93">
  <si>
    <t>PAKIET 3 -siatki przepuklinowe 1</t>
  </si>
  <si>
    <t>Lp</t>
  </si>
  <si>
    <t>Opis produktu</t>
  </si>
  <si>
    <t>kod katalogowy,producent</t>
  </si>
  <si>
    <t>jm</t>
  </si>
  <si>
    <t>Ilość</t>
  </si>
  <si>
    <t>Cena netto</t>
  </si>
  <si>
    <t>Vat%</t>
  </si>
  <si>
    <t>Cena brutto</t>
  </si>
  <si>
    <t>Wartość netto</t>
  </si>
  <si>
    <t>Wartość brutto</t>
  </si>
  <si>
    <t>CPV</t>
  </si>
  <si>
    <t>Siatka płaska częściowo wchłanialna zbudowana z syntetycznej jednowłókninowej nici polipropylenowej oraz z syntetycznej nici poliglekapronowej o wymiarach 290mm+/-14mm x 290mm+/-14mm,sterylna</t>
  </si>
  <si>
    <t>szt</t>
  </si>
  <si>
    <t>33.14.10.00-0</t>
  </si>
  <si>
    <t>Siatka płaska częściowo wchłanialna zbudowana z syntetycznej nici polipropylenowej oraz z syntetycznej nici poliglekapronowej o wymiarach 155mm+/-8mm x 145mm+/-8mm sterylna</t>
  </si>
  <si>
    <t>Siatka płaska częściowo wchłanialna zbudowana z syntetycznej nici polipropylenowej oraz z syntetycznej nici poliglekapronowej o wymiarach 56mm+/-5mm x 115mm+/-8mm sterylna</t>
  </si>
  <si>
    <t>Razem</t>
  </si>
  <si>
    <t>PAKIET 4-siatki przepuklinowe 2</t>
  </si>
  <si>
    <t>j.m</t>
  </si>
  <si>
    <t>kod katalogowy, producent</t>
  </si>
  <si>
    <t>PAKIET 5 -taśma przy nietrzymaniu moczu</t>
  </si>
  <si>
    <t>33.14.16.20-2</t>
  </si>
  <si>
    <t>PAKIET 6  - siatki przepuklinowe do kontaktu z trzewiami</t>
  </si>
  <si>
    <t xml:space="preserve">Ilość </t>
  </si>
  <si>
    <t>PAKIET 7 – worek laparoskopowy</t>
  </si>
  <si>
    <t>33.16.90.00-2</t>
  </si>
  <si>
    <t xml:space="preserve">PAKIET 1 - staplery jednorazowe,ładunki </t>
  </si>
  <si>
    <t>kod katalogowy</t>
  </si>
  <si>
    <t>Stapler okrężny jednorazowy prosty z kontrolowanym dociskiem tkanki od 1mm do 2,5mm rozmiar: 25mm, 29mm, 33mm</t>
  </si>
  <si>
    <t>Stapler liniowy tnąco- zamykający z nożem o dł. 55mm, dwunasto strzałowy z dwoma potrójnymi liniami zszywek przestrzennych, z możliwością regulacji wysokości zamknięcia zszywki w zakresie: 1,5mm, 1,8mm, 2,0mm</t>
  </si>
  <si>
    <t>Kompatybilny uniwersalny ładunek do staplera 55mm liniowego tnąco-zamykającego</t>
  </si>
  <si>
    <t>Stapler jednorazowy tnący z połkolistą linią cięcia o dł.40mm</t>
  </si>
  <si>
    <t>Ładunek do staplera jednorazowego z pólkolistą linią cięcia dł.40mm</t>
  </si>
  <si>
    <t>Endostapler 60mm z 45stopniową artykulacją w trzonie z nożem, równoległe zamknięcie branż z trzypunktowym systemem kontroli kompresji dł. 36cm lub 45cm</t>
  </si>
  <si>
    <t>Bezpieczne trokary optyczne 12mm dł. 100mm z wbudowaną redukcją 4,7mm do 12,9mm z obturatorem umożliwiającym wprowadzenie optyki 10mm z kaniulą do trokara z wbudowaną redukcją</t>
  </si>
  <si>
    <t>kpl</t>
  </si>
  <si>
    <t xml:space="preserve">Pokrywa uszczelniająca wielokrotnego otwarcia i zasłonowego zamknięcia umożliwiająca użycie narzędzi endoskopowych.Port dostępu laparoskopowego średnica 4cm do 7cm </t>
  </si>
  <si>
    <t>PAKIET 2 – klipsownica, kleszczyki,trokary</t>
  </si>
  <si>
    <t>Kleszczyki atraumatyczne, trzon 5mm obrotowy dł 31cm, blokada zatrzaskowa</t>
  </si>
  <si>
    <t>Klipsownica pistoletowa automatyczna L lub M/L10mm jednorazowego użytku z 15 załadowanymi zszywkami tytanowymi typu Super Interlock, wielkość klipsa: (duży (11mm), kąt obrotu trzonu 360 stopni</t>
  </si>
  <si>
    <t>Igła Veresa dł.150mm</t>
  </si>
  <si>
    <t>33.14.13.20-9</t>
  </si>
  <si>
    <t>Zestaw ochronny przed zaparowaniem optyk, jałowy x 20szt</t>
  </si>
  <si>
    <t>op</t>
  </si>
  <si>
    <t>Trokar 11mm bezostrzowy, kaniula karbowana</t>
  </si>
  <si>
    <t>Kleszczyki preparacyjne przegubowe jednorazowego użytku ze złączem do kauteryzacji jednobiegunowej, zakres obrotu 360stopni,  zakres zagięcia 80stopni, średnica trzonu 5mm, dł. trzonu 31cm</t>
  </si>
  <si>
    <t>Kleszczyki przytrzymujące trzon 5mm, dł 31cm, blokada zatrzaskowa x 6szt</t>
  </si>
  <si>
    <t>PAKIET 8- osprzęt do noża harmonicznego</t>
  </si>
  <si>
    <t>Sterylne nożyce do zabiegów laparoskopowych wraz ze sterylnym kluczem dł.23,36 i 45cm, średnicy 5mm-możliwość zamykania naczyń do 5mm średnicy, uchwyt pistoletowy, 2 przycisji aktywacji mocy  "min", "max" wbudowane w rękojeść pistoletową</t>
  </si>
  <si>
    <t>33.16.22.00-5</t>
  </si>
  <si>
    <t>Zakrzywione nożyce do operacji tarczycy, spełniające funkcję preparatora, zamykające naczynia do 5mm średnicy, dł. 9mm. Dwa przyciski aktywacji mocy w zakresie "min" i "max" w zasięgu palca wskazującego, zakrzywiona osłonowa bierna bransza wykonana z aluminium ułatwiającym szybsze odprowadzenie energii cieplnej, sterylne wraz z kluczem i nasadką stabilizującą, bierna bransza zaopatrzona teflonem</t>
  </si>
  <si>
    <t>Zamawiający posiada kompaktowy generator do ciecia i koagulacji tkanek miekkich typ GEN 11 TV-V1</t>
  </si>
  <si>
    <t>Pakiet 9 ELEKTRODY DO NEUROMONITORA W CHIRURGII TARCZYCY</t>
  </si>
  <si>
    <t>Opis</t>
  </si>
  <si>
    <t>Nazwa handlowa, kod katalogowy</t>
  </si>
  <si>
    <t>Zamawiający posiada na wyposażeniu neuromonitor w chirurgii tarczycy typ apartau C2, Innomed Medizintechnik GmbH,</t>
  </si>
  <si>
    <t>z którymi winny być kompatybilne oferowane elektrody</t>
  </si>
  <si>
    <t>w tym vat:</t>
  </si>
  <si>
    <t>załącznik 3.2 do SIWZ</t>
  </si>
  <si>
    <t>załącznik 3.3 do SIWZ</t>
  </si>
  <si>
    <t>załącznik 3.8 do SIWZ</t>
  </si>
  <si>
    <t>załącznik 3.9 do SIWZ</t>
  </si>
  <si>
    <r>
      <t xml:space="preserve">Termin dostawy oferowany: …………………………(podać czas dostawy tj. jedną z opcji wymienionych w Rozdz. XV A.b SIWZ) </t>
    </r>
    <r>
      <rPr>
        <sz val="10"/>
        <rFont val="Arial"/>
        <family val="2"/>
      </rPr>
      <t>(dostawa towaru maksymalnie do 3 dni roboczych; dodatkowo termin dostawy podlega ocenie zgodnie z kryterium oceny ofert podanym w SIWZ. )</t>
    </r>
  </si>
  <si>
    <r>
      <t xml:space="preserve">Dostawy sukcesywne w okresie 12 miesięcy </t>
    </r>
    <r>
      <rPr>
        <b/>
        <sz val="12"/>
        <rFont val="Arial Narrow"/>
        <family val="2"/>
      </rPr>
      <t>od dnia podpisania umowy jednakże nie wcześniej niż od 06.10.2015r</t>
    </r>
  </si>
  <si>
    <r>
      <t xml:space="preserve">Dostawy sukcesywne w okresie 12 miesięcy </t>
    </r>
    <r>
      <rPr>
        <b/>
        <sz val="12"/>
        <rFont val="Arial Narrow"/>
        <family val="2"/>
      </rPr>
      <t>od dnia podpisania umowy jednakże nie wcześniej niż od 01.12.2015r</t>
    </r>
  </si>
  <si>
    <t>Elektroda powierzchniowa naklejana na rurki intubacyjne roz. 7-9,2;  4-kanałowa powierzchnia elektrody 32x37mm lub 37x37mm w komplecie elektroda neutralna, produkt jednorazowy</t>
  </si>
  <si>
    <t>Siatka płaska lekka, monofilamentna wykonana w 100% z polipropylenu o gramaturze 28g/m kw (+-5%) o grubości 0.3mm(+-5%) i wielkości oczek 0,7 x 0,7mm(+-5%).Rozmiar 60mm x 110mm*</t>
  </si>
  <si>
    <t>Siatka płaska lekka, monofilamentna wykonana w 100% z polipropylenu o gramaturze 28g/m kw (+-5%) o grubości 0.3mm(+-5%) i wielkości oczek 0,7 x 0,7mm(+-5%).Rozmiar 300mm x 300mm*</t>
  </si>
  <si>
    <t>*W pozycji 1 i 2 dopuszcza się zaoferowanie sterylnych siatek przepuklinowych wykonanych z  100% polipropylenu monofilamentowego ,   grubość nici 0,08mm  , grubość siatki 0,32mm, gramatura 27,5 g/m2, pozostałe parametry zgodnie z SIWZ.</t>
  </si>
  <si>
    <t>załącznik 3.4 do SIWZ-odp.1</t>
  </si>
  <si>
    <t xml:space="preserve"> </t>
  </si>
  <si>
    <t xml:space="preserve">** Dopuszcza się również zaoferowanie siatki dootrzewnowej, miękkiej, niewchłanialnej, 2-warstwowej. Z jednej strony wykonanej z mikroporowatego politetrafluoroetylenu (ePTFE ), z drugiej z makroporowatego polipropylenu (PP), o grubości 0,55 mm, gramaturze średniej 108 g/m2, porowatości 85 %, z oznaczeniem strony implantacji, w rozmiarze:
• poz. nr 1- 14 x 18 cm (specyfikacja wymaga 15 x 20 cm),
• poz. nr 2- 25 x 35 cm (specyfikacja wymaga 28 x 37 cm),
• poz. nr 3- 30 x 30 cm (specyfikacja wymaga 30 x 45 cm) 
</t>
  </si>
  <si>
    <r>
      <t xml:space="preserve">Siatka przepuklinowa do naprawy przepuklin brzusznych i pooperacyjnych: siatka jednowarstwowa składająca się z dwóch komponentów: polipropylenu od strony otrzewnej z nitką wyznaczającą kierunek i stronę aplikacji -PVDF (polifluorek winylidenu) od strony trzewi, dwukierunkowa elastycznośc, grubość 0,7mm, rozmiar porów w 80% większe niż 1,0mm, waga 60g/mkw, rozmiar 15 x 20cm* </t>
    </r>
    <r>
      <rPr>
        <i/>
        <sz val="10"/>
        <color indexed="8"/>
        <rFont val="Arial"/>
        <family val="2"/>
      </rPr>
      <t>dopuszcza się zaoferowanie siatki złożonej do naprawy przepuklin, dwustronna, z przestrzenną hydrofilową strukturą dzianiny poliestrowej po stronie ściennej. Splot siatki ułatwiający szybką integrację z powłokami jamy brzusznej, ze specjalnym krzyżowym splotem dzianiny, zapewniającym wysoką przezierność siatki i podwyższoną wytrzymałość na rozdarcie i szycie. Wielkość oczek 2,4 x 2,0mm, grubość 1,7mm, waga dla siatki o wymiarach 15 x 20cm wynosi 2,34 grama**</t>
    </r>
  </si>
  <si>
    <r>
      <t>Siatka przepuklinowa do naprawy przepuklin brzusznych i pooperacyjnych: siatka jednowarstwowa składająca się z dwóch komponentów: polipropylenu od strony otrzewnej z nitką wyznaczającą kierunek i stronę aplikacji -PVDF (polifluorek winylidenu) od strony trzewi, dwukierunkowa elastycznośc, grubość 0,7mm, rozmiar porów w 80% większe niż 1,0mm, waga 60g/mkw, rozmiar 28x 37cm*</t>
    </r>
    <r>
      <rPr>
        <i/>
        <sz val="10"/>
        <color indexed="8"/>
        <rFont val="Arial"/>
        <family val="2"/>
      </rPr>
      <t xml:space="preserve"> dopuszcza się zaoferowanie siatki złożonej do naprawy przepuklin, dwustronna, z przestrzenną hydrofilową strukturą dzianiny poliestrowej po stronie ściennej. Splot siatki ułatwiający szybką integrację z powłokami jamy brzusznej, ze specjalnym krzyżowym splotem dzianiny, zapewniającym wysoką przezierność siatki i podwyższoną wytrzymałość na rozdarcie i szycie. Wielkość oczek 2,4 x 2,0mm, grubość 1,7mm, waga dla siatki o wymiarach 20 x 30cm wynosi 4,68 grama**</t>
    </r>
  </si>
  <si>
    <r>
      <t>Siatka przepuklinowa do naprawy przepuklin brzusznych i pooperacyjnych: siatka jednowarstwowa składająca się z dwóch komponentów: polipropylenu od strony otrzewnej z nitką wyznaczającą kierunek i stronę aplikacji -PVDF (polifluorek winylidenu) od strony trzewi, dwukierunkowa elastycznośc, grubość 0,7mm, rozmiar porów w 80% większe niż 1,0mm, waga 60g/mkw, rozmiar 30 x 45cm*</t>
    </r>
    <r>
      <rPr>
        <i/>
        <sz val="10"/>
        <color indexed="8"/>
        <rFont val="Arial"/>
        <family val="2"/>
      </rPr>
      <t xml:space="preserve"> dopuszcza się zaoferowanie siatki złożonej do naprawy przepuklin, dwustronna, z przestrzenną hydrofilową strukturą dzianiny poliestrowej po stronie ściennej. Splot siatki ułatwiający szybką integrację z powłokami jamy brzusznej, ze specjalnym krzyżowym splotem dzianiny, zapewniającym wysoką przezierność siatki i podwyższoną wytrzymałość na rozdarcie i szycie. Wielkość oczek 2,4 x 2,0mm, grubość 1,7mm, waga dla siatki o wymiarach 28 x 37cm wynosi 8,08 grama,**</t>
    </r>
  </si>
  <si>
    <r>
      <t xml:space="preserve">Termin dostawy oferowany: …………………………(podać czas dostawy tj. jedną z opcji wymienionych w Rozdz. XV A.b SIWZ) </t>
    </r>
    <r>
      <rPr>
        <sz val="10"/>
        <color indexed="8"/>
        <rFont val="Arial"/>
        <family val="2"/>
      </rPr>
      <t>(dostawa towaru maksymalnie do 3 dni roboczych; dodatkowo termin dostawy podlega ocenie zgodnie z kryterium oceny ofert podanym w SIWZ. )</t>
    </r>
  </si>
  <si>
    <r>
      <t xml:space="preserve">Dostawy sukcesywne w okresie 12 miesięcy </t>
    </r>
    <r>
      <rPr>
        <b/>
        <sz val="12"/>
        <color indexed="8"/>
        <rFont val="Arial Narrow"/>
        <family val="2"/>
      </rPr>
      <t>od dnia podpisania umowy jednakże nie wcześniej niż od 06.10.2015r</t>
    </r>
  </si>
  <si>
    <r>
      <t>Stapler liniowy ze zintegrowanym nożem w staplerze 100mm</t>
    </r>
    <r>
      <rPr>
        <i/>
        <sz val="10"/>
        <rFont val="Arial"/>
        <family val="2"/>
      </rPr>
      <t>* dopuszcza się również zaoferowanie jednorazowego staplera liniowego zamykająco-tnącego, załadowanego ładunkiem z nożem stanowiącym część ładunku, o długości linii szwu 100mm, z dwoma podwójnymi rzędami tytanowych zszywek ułożonych naprzemiennie</t>
    </r>
  </si>
  <si>
    <r>
      <t xml:space="preserve">Ładunek do staplera liniowego ze zintegrowanym nożem w staplerze 100mm* </t>
    </r>
    <r>
      <rPr>
        <i/>
        <sz val="10"/>
        <rFont val="Arial"/>
        <family val="2"/>
      </rPr>
      <t>dopuszcza się zaoferowanie ładunku do jednorazowego staplera liniowego zamykająco-tnącego, z nożem stanowiącym część ładunku, o długości linii szwu 100mm</t>
    </r>
  </si>
  <si>
    <t>Dopuszczenia poz 2:</t>
  </si>
  <si>
    <t>Dopuszczenia poz 1:</t>
  </si>
  <si>
    <t xml:space="preserve">Taśma do operacyjnego leczenia wysiłkowego nietrzymania moczu u kobiet wykonana z polipropylenu monofilamentowego o grubości nici 0,10mm, jednorodna, całkowicie niewchlanialna o wymiarach: długość 450mm, szerokość 12mm, brzegi taśmy zakończone pętelkami: taśma w plastikowej osłonce* ** ***
</t>
  </si>
  <si>
    <t>** dopuszcza się zaoferowanie taśmy do operacyjnego leczenia wysiłkowego nietrzymania moczu u kobiet, wykonanej z polipropylenu monofilamentowego o następujących parametrach: długość 450 mm (± 5 mm), szerokość: 11 mm (± 1.0 mm), taśma cięta laserowo, o miękkich, łagodnych, atraumatycznych zakończeniach; gramatura 45 g/m2 (± 5%), grubość nici 0,15 mm, taśma umieszczona w plastikowej osłonce.</t>
  </si>
  <si>
    <t xml:space="preserve">***dopuszcza się zaoferowanie 5 szt. taśm do operacyjnego leczenia wysiłkowego nietrzymania moczu u kobiet, monofilamentowych, polipropylenowych, z plastikową osłonką na taśmie, jednorodnych, niewchłanialnych, o długości 45 cm, szerokości 1,1 cm, porowatości max 1870 µm, grubości taśmy 0,33 mm, grubości nici 0,08 mm, gramaturze 48 g/m2, brzegi zakończone bezpiecznymi pętelkami, wykonane w technologii quadriaxial (geometria romboidalna, obecność włókien skośnych, podwójna nić wzmacniająca) </t>
  </si>
  <si>
    <t>załącznik 3.5 do SIWZ-zmiana odp. 2</t>
  </si>
  <si>
    <t>załącznik 3.7 do SIWZ- odp.1i 2</t>
  </si>
  <si>
    <t>załącznik 3.6 do SIWZ- zmiana odp.2</t>
  </si>
  <si>
    <t>załącznik 3.1 do SIWZ- zmiana odp. 2</t>
  </si>
  <si>
    <t>*dopuszcza się zaoferowanie systemu całkowicie  jednorazowego, sterylnego, do implantacji drogą przez otwory zasłonowe  metodą „out-in”, który składa się z taśmy polipropylenowej, monofilamentowej o długości 50 cm i szerokości 1,1 cm, zakończonej szybkozłączami. Taśma zawiera przeplecioną wzdłuż nić zapewniającą  beznapięciowe założenie implantu. Taśma w koszulce foliowej. Dwóch jednorazowych igieł o średnicy 3 mm z uchwytami, o ostrzach wyprofilowanych helikalnie z atraumatycznym zakończeniem umożliwiającym połączenie ze złączami taśmy. Igły nie połączone z taśmą.</t>
  </si>
  <si>
    <t xml:space="preserve">*dopuszcza się zaoferowanie systemu jednorazowego, sterylnego, do implantacji drogą przez otwory zasłonowe, składający się z systemu siatkowego wykonanego z ultra cienkiej i ultra lekkiej siatki o grubości 0,3mm i gęstości 23,9g/m2  z polipropylenu monofilamentowego. Wymiary siatki 5x10 cm o dużych porach (ponad 1500 mikronów). Siatka połączona  z czterema  taśmami podtrzymującymi o długości 30 cm i 1,1 cm szerokości każde, umieszczonych w osłonach foliowych, zakończonych szybkozłączami zapewniającymi jednoznaczne połączenie z igłami. Każde z ramion podtrzymujących musi posiadać przeplecioną wzdłuż nić zapewniającą beznapięciową implantację. Implant siatkowy j/w musi być umieszczony w sterylnym opakowaniu. 4 jednorazowych igieł o średnicy 3 mm z uchwytami, wyprofilowanych helikalnie o atraumatycznym zakończeniu umożliwiającym połączenie ze złączami taśm. Igły nie połączone z implantem. Uchwyty igieł wykonane z tworzywa, wyprofilowane, do pewnego uchwycenia w czasie wykonywania implantacji. </t>
  </si>
  <si>
    <r>
      <t>Worek laparoskopowy do ekstrakcji narządów jednorazowego użytku, poliuretanowy o wymiarze 6,4 x 15cm + 0,8cm</t>
    </r>
    <r>
      <rPr>
        <i/>
        <sz val="10"/>
        <color indexed="8"/>
        <rFont val="Arial"/>
        <family val="2"/>
      </rPr>
      <t>* dopuszcza sie zaoferowanie worka laparoskopowego o wym. 11cm x 21 cm,</t>
    </r>
    <r>
      <rPr>
        <sz val="10"/>
        <color indexed="8"/>
        <rFont val="Arial"/>
        <family val="2"/>
      </rPr>
      <t xml:space="preserve"> z elastyczną metalową samorozprężalną obręczą, o pojemności min.200ml, sztywny trzon o średnicy max 10mm, ergonomiczna rękojeść nożycowa z dwoma zamkniętymi uchwytami na palce, wskaźnikiem otwarcia w jamie brzusznej* </t>
    </r>
    <r>
      <rPr>
        <i/>
        <sz val="10"/>
        <color indexed="8"/>
        <rFont val="Arial"/>
        <family val="2"/>
      </rPr>
      <t>dopuszcza się zaoferowanie samorozprężalnego worka do ewakuacji preparatu w zabiegach laparoskopowych, jednorazowego użytku, sterylny, wykonany z odpornego na zerwanie poliuretanu, z trzonem o średnicy 10mm i długości trzonu 29,5cm, z metalową samorozprężalną obręczą i nitką pozwalającą na zaciśnięcie worka z preparatem w środku, worek o wymiarach ok. 6,6x15,24cm i pojemności ok. 190ml. Opakowanie typu plastikowa forma + Tyvec</t>
    </r>
  </si>
  <si>
    <t xml:space="preserve">Proteza do korekcji cystocele wykonana z polipropylenu monofilamentowego, o anatomicznym kształcie, o wymiarach 50 x 70mm, z wplecioną niebieską nicią ułatwiającą operatorowi rozmieszczenie implantu i czterema ramionami o dł. Ok. 17cm (+-1cm).Grubość siatki 0,34mm, gramatura 28g/m kwadratowy* 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</si>
</sst>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9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b/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i/>
      <u val="single"/>
      <sz val="10"/>
      <name val="Arial CE"/>
      <family val="2"/>
    </font>
    <font>
      <i/>
      <sz val="10"/>
      <color indexed="8"/>
      <name val="Arial"/>
      <family val="2"/>
    </font>
    <font>
      <b/>
      <sz val="10"/>
      <color indexed="8"/>
      <name val="Arial CE"/>
      <family val="2"/>
    </font>
    <font>
      <i/>
      <sz val="10"/>
      <color indexed="8"/>
      <name val="Arial CE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i/>
      <sz val="10"/>
      <name val="Arial CE"/>
      <family val="2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 wrapText="1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2" fontId="1" fillId="0" borderId="0" xfId="0" applyNumberFormat="1" applyFont="1" applyAlignment="1">
      <alignment/>
    </xf>
    <xf numFmtId="9" fontId="1" fillId="0" borderId="1" xfId="0" applyNumberFormat="1" applyFont="1" applyBorder="1" applyAlignment="1">
      <alignment/>
    </xf>
    <xf numFmtId="9" fontId="1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0" fontId="1" fillId="0" borderId="4" xfId="0" applyFont="1" applyBorder="1" applyAlignment="1">
      <alignment wrapText="1"/>
    </xf>
    <xf numFmtId="2" fontId="1" fillId="0" borderId="5" xfId="0" applyNumberFormat="1" applyFont="1" applyBorder="1" applyAlignment="1">
      <alignment/>
    </xf>
    <xf numFmtId="0" fontId="1" fillId="0" borderId="5" xfId="0" applyFont="1" applyBorder="1" applyAlignment="1">
      <alignment/>
    </xf>
    <xf numFmtId="2" fontId="1" fillId="0" borderId="4" xfId="0" applyNumberFormat="1" applyFont="1" applyBorder="1" applyAlignment="1">
      <alignment wrapText="1"/>
    </xf>
    <xf numFmtId="9" fontId="1" fillId="0" borderId="4" xfId="0" applyNumberFormat="1" applyFont="1" applyBorder="1" applyAlignment="1">
      <alignment wrapText="1"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9" fontId="1" fillId="0" borderId="4" xfId="0" applyNumberFormat="1" applyFont="1" applyBorder="1" applyAlignment="1">
      <alignment/>
    </xf>
    <xf numFmtId="9" fontId="1" fillId="0" borderId="5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9" fontId="1" fillId="0" borderId="7" xfId="0" applyNumberFormat="1" applyFont="1" applyBorder="1" applyAlignment="1">
      <alignment wrapText="1"/>
    </xf>
    <xf numFmtId="9" fontId="1" fillId="0" borderId="2" xfId="0" applyNumberFormat="1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4" fontId="1" fillId="0" borderId="5" xfId="0" applyNumberFormat="1" applyFont="1" applyBorder="1" applyAlignment="1">
      <alignment wrapText="1"/>
    </xf>
    <xf numFmtId="4" fontId="1" fillId="0" borderId="0" xfId="0" applyNumberFormat="1" applyFont="1" applyBorder="1" applyAlignment="1">
      <alignment/>
    </xf>
    <xf numFmtId="4" fontId="1" fillId="0" borderId="8" xfId="0" applyNumberFormat="1" applyFont="1" applyBorder="1" applyAlignment="1">
      <alignment wrapText="1"/>
    </xf>
    <xf numFmtId="0" fontId="1" fillId="0" borderId="9" xfId="0" applyFont="1" applyBorder="1" applyAlignment="1">
      <alignment/>
    </xf>
    <xf numFmtId="2" fontId="1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/>
    </xf>
    <xf numFmtId="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4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2" fontId="3" fillId="0" borderId="5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/>
    </xf>
    <xf numFmtId="0" fontId="7" fillId="0" borderId="5" xfId="0" applyFont="1" applyBorder="1" applyAlignment="1">
      <alignment wrapText="1"/>
    </xf>
    <xf numFmtId="2" fontId="7" fillId="0" borderId="5" xfId="0" applyNumberFormat="1" applyFont="1" applyBorder="1" applyAlignment="1">
      <alignment/>
    </xf>
    <xf numFmtId="9" fontId="7" fillId="0" borderId="5" xfId="0" applyNumberFormat="1" applyFont="1" applyBorder="1" applyAlignment="1">
      <alignment/>
    </xf>
    <xf numFmtId="4" fontId="7" fillId="0" borderId="5" xfId="0" applyNumberFormat="1" applyFont="1" applyBorder="1" applyAlignment="1">
      <alignment/>
    </xf>
    <xf numFmtId="4" fontId="8" fillId="0" borderId="5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right" wrapText="1"/>
    </xf>
    <xf numFmtId="0" fontId="6" fillId="0" borderId="8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10" fillId="0" borderId="0" xfId="0" applyFont="1" applyAlignment="1">
      <alignment wrapText="1"/>
    </xf>
    <xf numFmtId="0" fontId="11" fillId="0" borderId="0" xfId="0" applyFont="1" applyAlignment="1">
      <alignment/>
    </xf>
    <xf numFmtId="0" fontId="0" fillId="0" borderId="0" xfId="0" applyAlignment="1">
      <alignment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9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/>
    </xf>
    <xf numFmtId="0" fontId="8" fillId="0" borderId="10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8" fillId="0" borderId="0" xfId="0" applyFont="1" applyAlignment="1">
      <alignment horizontal="left" wrapText="1"/>
    </xf>
    <xf numFmtId="0" fontId="12" fillId="0" borderId="0" xfId="0" applyFont="1" applyAlignment="1">
      <alignment wrapText="1"/>
    </xf>
    <xf numFmtId="0" fontId="14" fillId="0" borderId="0" xfId="0" applyFont="1" applyAlignment="1">
      <alignment/>
    </xf>
    <xf numFmtId="0" fontId="6" fillId="0" borderId="14" xfId="0" applyFont="1" applyBorder="1" applyAlignment="1">
      <alignment horizontal="right"/>
    </xf>
    <xf numFmtId="0" fontId="8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I1" sqref="I1"/>
    </sheetView>
  </sheetViews>
  <sheetFormatPr defaultColWidth="9.00390625" defaultRowHeight="12.75"/>
  <cols>
    <col min="1" max="1" width="4.25390625" style="1" customWidth="1"/>
    <col min="2" max="2" width="46.25390625" style="1" customWidth="1"/>
    <col min="3" max="3" width="3.25390625" style="1" customWidth="1"/>
    <col min="4" max="4" width="11.125" style="1" customWidth="1"/>
    <col min="5" max="5" width="4.75390625" style="1" customWidth="1"/>
    <col min="6" max="6" width="9.375" style="1" customWidth="1"/>
    <col min="7" max="7" width="6.25390625" style="1" customWidth="1"/>
    <col min="8" max="8" width="9.375" style="1" customWidth="1"/>
    <col min="9" max="9" width="11.125" style="1" customWidth="1"/>
    <col min="10" max="10" width="11.375" style="1" customWidth="1"/>
    <col min="11" max="11" width="11.75390625" style="1" customWidth="1"/>
    <col min="12" max="16384" width="9.125" style="1" customWidth="1"/>
  </cols>
  <sheetData>
    <row r="1" ht="12.75">
      <c r="I1" s="1" t="s">
        <v>88</v>
      </c>
    </row>
    <row r="2" spans="1:11" ht="12.75">
      <c r="A2" s="67" t="s">
        <v>27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4" spans="1:11" ht="25.5">
      <c r="A4" s="2" t="s">
        <v>1</v>
      </c>
      <c r="B4" s="2" t="s">
        <v>2</v>
      </c>
      <c r="C4" s="2" t="s">
        <v>4</v>
      </c>
      <c r="D4" s="3" t="s">
        <v>28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</row>
    <row r="5" spans="1:11" ht="38.25">
      <c r="A5" s="2">
        <v>1</v>
      </c>
      <c r="B5" s="4" t="s">
        <v>29</v>
      </c>
      <c r="C5" s="4" t="s">
        <v>13</v>
      </c>
      <c r="D5" s="4"/>
      <c r="E5" s="4">
        <v>80</v>
      </c>
      <c r="F5" s="5"/>
      <c r="G5" s="11"/>
      <c r="H5" s="19">
        <f>F5*G5+F5</f>
        <v>0</v>
      </c>
      <c r="I5" s="20">
        <f>F5*E5</f>
        <v>0</v>
      </c>
      <c r="J5" s="20">
        <f>I5*G5+I5</f>
        <v>0</v>
      </c>
      <c r="K5" s="6" t="s">
        <v>26</v>
      </c>
    </row>
    <row r="6" spans="1:11" ht="63.75">
      <c r="A6" s="2">
        <v>2</v>
      </c>
      <c r="B6" s="4" t="s">
        <v>30</v>
      </c>
      <c r="C6" s="6" t="s">
        <v>13</v>
      </c>
      <c r="D6" s="6"/>
      <c r="E6" s="6">
        <v>8</v>
      </c>
      <c r="F6" s="5"/>
      <c r="G6" s="11"/>
      <c r="H6" s="19">
        <f aca="true" t="shared" si="0" ref="H6:H14">F6*G6+F6</f>
        <v>0</v>
      </c>
      <c r="I6" s="20">
        <f aca="true" t="shared" si="1" ref="I6:I14">F6*E6</f>
        <v>0</v>
      </c>
      <c r="J6" s="20">
        <f aca="true" t="shared" si="2" ref="J6:J14">I6*G6+I6</f>
        <v>0</v>
      </c>
      <c r="K6" s="6" t="s">
        <v>26</v>
      </c>
    </row>
    <row r="7" spans="1:11" ht="25.5">
      <c r="A7" s="2">
        <v>3</v>
      </c>
      <c r="B7" s="4" t="s">
        <v>31</v>
      </c>
      <c r="C7" s="6" t="s">
        <v>13</v>
      </c>
      <c r="D7" s="6"/>
      <c r="E7" s="6">
        <v>30</v>
      </c>
      <c r="F7" s="5"/>
      <c r="G7" s="11"/>
      <c r="H7" s="19">
        <f t="shared" si="0"/>
        <v>0</v>
      </c>
      <c r="I7" s="20">
        <f t="shared" si="1"/>
        <v>0</v>
      </c>
      <c r="J7" s="20">
        <f t="shared" si="2"/>
        <v>0</v>
      </c>
      <c r="K7" s="6" t="s">
        <v>26</v>
      </c>
    </row>
    <row r="8" spans="1:11" ht="25.5">
      <c r="A8" s="2">
        <v>4</v>
      </c>
      <c r="B8" s="4" t="s">
        <v>32</v>
      </c>
      <c r="C8" s="4" t="s">
        <v>13</v>
      </c>
      <c r="D8" s="4"/>
      <c r="E8" s="4">
        <v>5</v>
      </c>
      <c r="F8" s="7"/>
      <c r="G8" s="12"/>
      <c r="H8" s="19">
        <f t="shared" si="0"/>
        <v>0</v>
      </c>
      <c r="I8" s="20">
        <f t="shared" si="1"/>
        <v>0</v>
      </c>
      <c r="J8" s="20">
        <f t="shared" si="2"/>
        <v>0</v>
      </c>
      <c r="K8" s="6" t="s">
        <v>26</v>
      </c>
    </row>
    <row r="9" spans="1:11" ht="25.5">
      <c r="A9" s="2">
        <v>5</v>
      </c>
      <c r="B9" s="4" t="s">
        <v>33</v>
      </c>
      <c r="C9" s="4" t="s">
        <v>13</v>
      </c>
      <c r="D9" s="4"/>
      <c r="E9" s="4">
        <v>20</v>
      </c>
      <c r="F9" s="7"/>
      <c r="G9" s="12"/>
      <c r="H9" s="19">
        <f t="shared" si="0"/>
        <v>0</v>
      </c>
      <c r="I9" s="20">
        <f t="shared" si="1"/>
        <v>0</v>
      </c>
      <c r="J9" s="20">
        <f t="shared" si="2"/>
        <v>0</v>
      </c>
      <c r="K9" s="6" t="s">
        <v>26</v>
      </c>
    </row>
    <row r="10" spans="1:11" ht="51">
      <c r="A10" s="2">
        <v>6</v>
      </c>
      <c r="B10" s="4" t="s">
        <v>34</v>
      </c>
      <c r="C10" s="4" t="s">
        <v>13</v>
      </c>
      <c r="D10" s="4"/>
      <c r="E10" s="4">
        <v>4</v>
      </c>
      <c r="F10" s="7"/>
      <c r="G10" s="12"/>
      <c r="H10" s="19">
        <f t="shared" si="0"/>
        <v>0</v>
      </c>
      <c r="I10" s="20">
        <f t="shared" si="1"/>
        <v>0</v>
      </c>
      <c r="J10" s="20">
        <f t="shared" si="2"/>
        <v>0</v>
      </c>
      <c r="K10" s="6" t="s">
        <v>26</v>
      </c>
    </row>
    <row r="11" spans="1:11" ht="51">
      <c r="A11" s="2">
        <v>7</v>
      </c>
      <c r="B11" s="4" t="s">
        <v>35</v>
      </c>
      <c r="C11" s="4" t="s">
        <v>36</v>
      </c>
      <c r="D11" s="4"/>
      <c r="E11" s="4">
        <v>24</v>
      </c>
      <c r="F11" s="7"/>
      <c r="G11" s="12"/>
      <c r="H11" s="19">
        <f t="shared" si="0"/>
        <v>0</v>
      </c>
      <c r="I11" s="20">
        <f t="shared" si="1"/>
        <v>0</v>
      </c>
      <c r="J11" s="20">
        <f t="shared" si="2"/>
        <v>0</v>
      </c>
      <c r="K11" s="6" t="s">
        <v>26</v>
      </c>
    </row>
    <row r="12" spans="1:11" ht="51">
      <c r="A12" s="2">
        <v>8</v>
      </c>
      <c r="B12" s="4" t="s">
        <v>37</v>
      </c>
      <c r="C12" s="4" t="s">
        <v>36</v>
      </c>
      <c r="D12" s="4"/>
      <c r="E12" s="4">
        <v>6</v>
      </c>
      <c r="F12" s="7"/>
      <c r="G12" s="12"/>
      <c r="H12" s="19">
        <f t="shared" si="0"/>
        <v>0</v>
      </c>
      <c r="I12" s="20">
        <f t="shared" si="1"/>
        <v>0</v>
      </c>
      <c r="J12" s="20">
        <f t="shared" si="2"/>
        <v>0</v>
      </c>
      <c r="K12" s="6" t="s">
        <v>26</v>
      </c>
    </row>
    <row r="13" spans="1:11" ht="96" customHeight="1">
      <c r="A13" s="2">
        <v>9</v>
      </c>
      <c r="B13" s="4" t="s">
        <v>78</v>
      </c>
      <c r="C13" s="4" t="s">
        <v>13</v>
      </c>
      <c r="D13" s="4"/>
      <c r="E13" s="4">
        <v>4</v>
      </c>
      <c r="F13" s="7"/>
      <c r="G13" s="12"/>
      <c r="H13" s="19">
        <f t="shared" si="0"/>
        <v>0</v>
      </c>
      <c r="I13" s="20">
        <f t="shared" si="1"/>
        <v>0</v>
      </c>
      <c r="J13" s="20">
        <f t="shared" si="2"/>
        <v>0</v>
      </c>
      <c r="K13" s="6" t="s">
        <v>26</v>
      </c>
    </row>
    <row r="14" spans="1:11" ht="76.5">
      <c r="A14" s="2">
        <v>10</v>
      </c>
      <c r="B14" s="14" t="s">
        <v>79</v>
      </c>
      <c r="C14" s="14" t="s">
        <v>13</v>
      </c>
      <c r="D14" s="14"/>
      <c r="E14" s="14">
        <v>12</v>
      </c>
      <c r="F14" s="17"/>
      <c r="G14" s="18"/>
      <c r="H14" s="19">
        <f t="shared" si="0"/>
        <v>0</v>
      </c>
      <c r="I14" s="20">
        <f t="shared" si="1"/>
        <v>0</v>
      </c>
      <c r="J14" s="20">
        <f t="shared" si="2"/>
        <v>0</v>
      </c>
      <c r="K14" s="6" t="s">
        <v>26</v>
      </c>
    </row>
    <row r="15" spans="1:11" ht="12.75">
      <c r="A15" s="8"/>
      <c r="B15" s="68" t="s">
        <v>17</v>
      </c>
      <c r="C15" s="69"/>
      <c r="D15" s="69"/>
      <c r="E15" s="69"/>
      <c r="F15" s="69"/>
      <c r="G15" s="69"/>
      <c r="H15" s="70"/>
      <c r="I15" s="50">
        <f>SUM(I5:I14)</f>
        <v>0</v>
      </c>
      <c r="J15" s="50">
        <f>SUM(J5:J14)</f>
        <v>0</v>
      </c>
      <c r="K15" s="9"/>
    </row>
    <row r="16" ht="12.75">
      <c r="I16" s="10"/>
    </row>
    <row r="17" spans="8:9" ht="12.75">
      <c r="H17" s="1" t="s">
        <v>58</v>
      </c>
      <c r="I17" s="10">
        <f>J15-I15</f>
        <v>0</v>
      </c>
    </row>
    <row r="19" spans="2:10" ht="12.75">
      <c r="B19" s="71" t="s">
        <v>63</v>
      </c>
      <c r="C19" s="71"/>
      <c r="D19" s="71"/>
      <c r="E19" s="71"/>
      <c r="F19" s="71"/>
      <c r="G19" s="71"/>
      <c r="H19" s="71"/>
      <c r="I19" s="71"/>
      <c r="J19" s="71"/>
    </row>
    <row r="20" spans="2:10" ht="12.75">
      <c r="B20" s="71"/>
      <c r="C20" s="71"/>
      <c r="D20" s="71"/>
      <c r="E20" s="71"/>
      <c r="F20" s="71"/>
      <c r="G20" s="71"/>
      <c r="H20" s="71"/>
      <c r="I20" s="71"/>
      <c r="J20" s="71"/>
    </row>
    <row r="22" ht="15.75">
      <c r="B22" s="49" t="s">
        <v>64</v>
      </c>
    </row>
  </sheetData>
  <mergeCells count="3">
    <mergeCell ref="A2:K2"/>
    <mergeCell ref="B15:H15"/>
    <mergeCell ref="B19:J20"/>
  </mergeCells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B12" sqref="B12:J12"/>
    </sheetView>
  </sheetViews>
  <sheetFormatPr defaultColWidth="9.00390625" defaultRowHeight="12.75"/>
  <cols>
    <col min="1" max="1" width="3.25390625" style="1" customWidth="1"/>
    <col min="2" max="2" width="46.625" style="1" customWidth="1"/>
    <col min="3" max="3" width="3.375" style="1" customWidth="1"/>
    <col min="4" max="4" width="11.25390625" style="1" customWidth="1"/>
    <col min="5" max="5" width="4.75390625" style="1" customWidth="1"/>
    <col min="6" max="6" width="10.25390625" style="1" customWidth="1"/>
    <col min="7" max="7" width="6.00390625" style="1" customWidth="1"/>
    <col min="8" max="9" width="10.875" style="1" customWidth="1"/>
    <col min="10" max="10" width="11.125" style="1" customWidth="1"/>
    <col min="11" max="11" width="12.00390625" style="1" customWidth="1"/>
    <col min="12" max="16384" width="9.125" style="1" customWidth="1"/>
  </cols>
  <sheetData>
    <row r="1" ht="12.75">
      <c r="J1" s="1" t="s">
        <v>59</v>
      </c>
    </row>
    <row r="2" spans="1:11" ht="12.75">
      <c r="A2" s="67" t="s">
        <v>38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4" spans="1:11" ht="38.25">
      <c r="A4" s="2" t="s">
        <v>1</v>
      </c>
      <c r="B4" s="2" t="s">
        <v>2</v>
      </c>
      <c r="C4" s="2" t="s">
        <v>4</v>
      </c>
      <c r="D4" s="3" t="s">
        <v>20</v>
      </c>
      <c r="E4" s="2" t="s">
        <v>5</v>
      </c>
      <c r="F4" s="2" t="s">
        <v>6</v>
      </c>
      <c r="G4" s="2" t="s">
        <v>7</v>
      </c>
      <c r="H4" s="2" t="s">
        <v>8</v>
      </c>
      <c r="I4" s="3" t="s">
        <v>9</v>
      </c>
      <c r="J4" s="3" t="s">
        <v>10</v>
      </c>
      <c r="K4" s="3" t="s">
        <v>11</v>
      </c>
    </row>
    <row r="5" spans="1:11" ht="25.5">
      <c r="A5" s="2">
        <v>1</v>
      </c>
      <c r="B5" s="4" t="s">
        <v>39</v>
      </c>
      <c r="C5" s="2" t="s">
        <v>13</v>
      </c>
      <c r="D5" s="2"/>
      <c r="E5" s="6">
        <v>6</v>
      </c>
      <c r="F5" s="5"/>
      <c r="G5" s="11"/>
      <c r="H5" s="20">
        <f>F5*G5+F5</f>
        <v>0</v>
      </c>
      <c r="I5" s="20">
        <f>F5*E5</f>
        <v>0</v>
      </c>
      <c r="J5" s="20">
        <f>I5*G5+I5</f>
        <v>0</v>
      </c>
      <c r="K5" s="6" t="s">
        <v>26</v>
      </c>
    </row>
    <row r="6" spans="1:11" ht="63.75">
      <c r="A6" s="2">
        <v>2</v>
      </c>
      <c r="B6" s="4" t="s">
        <v>40</v>
      </c>
      <c r="C6" s="2" t="s">
        <v>13</v>
      </c>
      <c r="D6" s="2"/>
      <c r="E6" s="6">
        <v>36</v>
      </c>
      <c r="F6" s="5"/>
      <c r="G6" s="11"/>
      <c r="H6" s="20">
        <f aca="true" t="shared" si="0" ref="H6:H11">F6*G6+F6</f>
        <v>0</v>
      </c>
      <c r="I6" s="20">
        <f aca="true" t="shared" si="1" ref="I6:I11">F6*E6</f>
        <v>0</v>
      </c>
      <c r="J6" s="20">
        <f aca="true" t="shared" si="2" ref="J6:J11">I6*G6+I6</f>
        <v>0</v>
      </c>
      <c r="K6" s="6" t="s">
        <v>26</v>
      </c>
    </row>
    <row r="7" spans="1:11" ht="12.75">
      <c r="A7" s="2">
        <v>3</v>
      </c>
      <c r="B7" s="4" t="s">
        <v>41</v>
      </c>
      <c r="C7" s="2" t="s">
        <v>13</v>
      </c>
      <c r="D7" s="2"/>
      <c r="E7" s="6">
        <v>12</v>
      </c>
      <c r="F7" s="5"/>
      <c r="G7" s="11"/>
      <c r="H7" s="20">
        <f t="shared" si="0"/>
        <v>0</v>
      </c>
      <c r="I7" s="20">
        <f t="shared" si="1"/>
        <v>0</v>
      </c>
      <c r="J7" s="20">
        <f t="shared" si="2"/>
        <v>0</v>
      </c>
      <c r="K7" s="6" t="s">
        <v>42</v>
      </c>
    </row>
    <row r="8" spans="1:11" ht="25.5">
      <c r="A8" s="2">
        <v>4</v>
      </c>
      <c r="B8" s="4" t="s">
        <v>43</v>
      </c>
      <c r="C8" s="2" t="s">
        <v>44</v>
      </c>
      <c r="D8" s="2"/>
      <c r="E8" s="6">
        <v>4</v>
      </c>
      <c r="F8" s="5"/>
      <c r="G8" s="11"/>
      <c r="H8" s="20">
        <f t="shared" si="0"/>
        <v>0</v>
      </c>
      <c r="I8" s="20">
        <f t="shared" si="1"/>
        <v>0</v>
      </c>
      <c r="J8" s="20">
        <f t="shared" si="2"/>
        <v>0</v>
      </c>
      <c r="K8" s="6" t="s">
        <v>26</v>
      </c>
    </row>
    <row r="9" spans="1:11" ht="12.75">
      <c r="A9" s="2">
        <v>5</v>
      </c>
      <c r="B9" s="4" t="s">
        <v>45</v>
      </c>
      <c r="C9" s="2" t="s">
        <v>13</v>
      </c>
      <c r="D9" s="2"/>
      <c r="E9" s="6">
        <v>12</v>
      </c>
      <c r="F9" s="5"/>
      <c r="G9" s="11"/>
      <c r="H9" s="20">
        <f t="shared" si="0"/>
        <v>0</v>
      </c>
      <c r="I9" s="20">
        <f t="shared" si="1"/>
        <v>0</v>
      </c>
      <c r="J9" s="20">
        <f t="shared" si="2"/>
        <v>0</v>
      </c>
      <c r="K9" s="6" t="s">
        <v>26</v>
      </c>
    </row>
    <row r="10" spans="1:11" ht="51">
      <c r="A10" s="2">
        <v>6</v>
      </c>
      <c r="B10" s="4" t="s">
        <v>46</v>
      </c>
      <c r="C10" s="2" t="s">
        <v>13</v>
      </c>
      <c r="D10" s="2"/>
      <c r="E10" s="6">
        <v>6</v>
      </c>
      <c r="F10" s="5"/>
      <c r="G10" s="11"/>
      <c r="H10" s="20">
        <f t="shared" si="0"/>
        <v>0</v>
      </c>
      <c r="I10" s="20">
        <f t="shared" si="1"/>
        <v>0</v>
      </c>
      <c r="J10" s="20">
        <f t="shared" si="2"/>
        <v>0</v>
      </c>
      <c r="K10" s="6" t="s">
        <v>26</v>
      </c>
    </row>
    <row r="11" spans="1:11" ht="25.5">
      <c r="A11" s="2">
        <v>7</v>
      </c>
      <c r="B11" s="4" t="s">
        <v>47</v>
      </c>
      <c r="C11" s="2" t="s">
        <v>44</v>
      </c>
      <c r="D11" s="2"/>
      <c r="E11" s="6">
        <v>1</v>
      </c>
      <c r="F11" s="5"/>
      <c r="G11" s="11"/>
      <c r="H11" s="20">
        <f t="shared" si="0"/>
        <v>0</v>
      </c>
      <c r="I11" s="20">
        <f t="shared" si="1"/>
        <v>0</v>
      </c>
      <c r="J11" s="20">
        <f t="shared" si="2"/>
        <v>0</v>
      </c>
      <c r="K11" s="6" t="s">
        <v>26</v>
      </c>
    </row>
    <row r="12" spans="1:11" ht="12.75">
      <c r="A12" s="2"/>
      <c r="B12" s="72" t="s">
        <v>17</v>
      </c>
      <c r="C12" s="73"/>
      <c r="D12" s="73"/>
      <c r="E12" s="73"/>
      <c r="F12" s="73"/>
      <c r="G12" s="73"/>
      <c r="H12" s="74"/>
      <c r="I12" s="50">
        <f>SUM(I5:I11)</f>
        <v>0</v>
      </c>
      <c r="J12" s="50">
        <f>SUM(J5:J11)</f>
        <v>0</v>
      </c>
      <c r="K12" s="9"/>
    </row>
    <row r="13" spans="1:11" ht="12.75">
      <c r="A13" s="21"/>
      <c r="B13" s="22"/>
      <c r="C13" s="21"/>
      <c r="D13" s="21"/>
      <c r="E13" s="23"/>
      <c r="F13" s="24"/>
      <c r="G13" s="23"/>
      <c r="H13" s="23"/>
      <c r="I13" s="24"/>
      <c r="J13" s="23"/>
      <c r="K13" s="23"/>
    </row>
    <row r="14" spans="1:11" ht="12.75">
      <c r="A14" s="21"/>
      <c r="B14" s="22"/>
      <c r="C14" s="21"/>
      <c r="D14" s="21"/>
      <c r="E14" s="23"/>
      <c r="F14" s="24"/>
      <c r="G14" s="23"/>
      <c r="H14" s="23" t="s">
        <v>58</v>
      </c>
      <c r="I14" s="24">
        <f>J12-I12</f>
        <v>0</v>
      </c>
      <c r="J14" s="23"/>
      <c r="K14" s="23"/>
    </row>
    <row r="15" spans="1:11" ht="12.75">
      <c r="A15" s="21"/>
      <c r="B15" s="22"/>
      <c r="C15" s="21"/>
      <c r="D15" s="21"/>
      <c r="E15" s="23"/>
      <c r="F15" s="24"/>
      <c r="G15" s="23"/>
      <c r="H15" s="23"/>
      <c r="I15" s="24"/>
      <c r="J15" s="23"/>
      <c r="K15" s="23"/>
    </row>
    <row r="16" spans="1:11" ht="12.75">
      <c r="A16" s="21"/>
      <c r="B16" s="71" t="s">
        <v>63</v>
      </c>
      <c r="C16" s="71"/>
      <c r="D16" s="71"/>
      <c r="E16" s="71"/>
      <c r="F16" s="71"/>
      <c r="G16" s="71"/>
      <c r="H16" s="71"/>
      <c r="I16" s="71"/>
      <c r="J16" s="71"/>
      <c r="K16" s="23"/>
    </row>
    <row r="17" spans="2:10" ht="12.75">
      <c r="B17" s="71"/>
      <c r="C17" s="71"/>
      <c r="D17" s="71"/>
      <c r="E17" s="71"/>
      <c r="F17" s="71"/>
      <c r="G17" s="71"/>
      <c r="H17" s="71"/>
      <c r="I17" s="71"/>
      <c r="J17" s="71"/>
    </row>
    <row r="19" ht="15.75">
      <c r="B19" s="49" t="s">
        <v>64</v>
      </c>
    </row>
  </sheetData>
  <mergeCells count="3">
    <mergeCell ref="A2:K2"/>
    <mergeCell ref="B12:H12"/>
    <mergeCell ref="B16:J17"/>
  </mergeCells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2">
      <selection activeCell="B9" sqref="B9:J9"/>
    </sheetView>
  </sheetViews>
  <sheetFormatPr defaultColWidth="9.00390625" defaultRowHeight="12.75"/>
  <cols>
    <col min="1" max="1" width="4.75390625" style="1" customWidth="1"/>
    <col min="2" max="2" width="47.125" style="1" customWidth="1"/>
    <col min="3" max="3" width="11.25390625" style="1" customWidth="1"/>
    <col min="4" max="4" width="5.00390625" style="1" customWidth="1"/>
    <col min="5" max="5" width="5.25390625" style="1" customWidth="1"/>
    <col min="6" max="6" width="10.625" style="1" customWidth="1"/>
    <col min="7" max="7" width="6.75390625" style="1" customWidth="1"/>
    <col min="8" max="8" width="11.375" style="1" customWidth="1"/>
    <col min="9" max="9" width="10.75390625" style="1" customWidth="1"/>
    <col min="10" max="10" width="10.875" style="1" customWidth="1"/>
    <col min="11" max="11" width="13.75390625" style="1" customWidth="1"/>
    <col min="12" max="16384" width="9.125" style="1" customWidth="1"/>
  </cols>
  <sheetData>
    <row r="2" ht="12.75">
      <c r="J2" s="1" t="s">
        <v>60</v>
      </c>
    </row>
    <row r="3" spans="1:10" ht="12.75">
      <c r="A3" s="67" t="s">
        <v>0</v>
      </c>
      <c r="B3" s="67"/>
      <c r="C3" s="67"/>
      <c r="D3" s="67"/>
      <c r="E3" s="67"/>
      <c r="F3" s="67"/>
      <c r="G3" s="67"/>
      <c r="H3" s="67"/>
      <c r="I3" s="67"/>
      <c r="J3" s="67"/>
    </row>
    <row r="5" spans="1:11" ht="38.25">
      <c r="A5" s="2" t="s">
        <v>1</v>
      </c>
      <c r="B5" s="2" t="s">
        <v>2</v>
      </c>
      <c r="C5" s="3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3" t="s">
        <v>9</v>
      </c>
      <c r="J5" s="3" t="s">
        <v>10</v>
      </c>
      <c r="K5" s="3" t="s">
        <v>11</v>
      </c>
    </row>
    <row r="6" spans="1:11" ht="63.75">
      <c r="A6" s="2">
        <v>1</v>
      </c>
      <c r="B6" s="4" t="s">
        <v>12</v>
      </c>
      <c r="C6" s="4"/>
      <c r="D6" s="2" t="s">
        <v>13</v>
      </c>
      <c r="E6" s="6">
        <v>4</v>
      </c>
      <c r="F6" s="5"/>
      <c r="G6" s="11"/>
      <c r="H6" s="20">
        <f>F6*G6+F6</f>
        <v>0</v>
      </c>
      <c r="I6" s="20">
        <f>F6*E6</f>
        <v>0</v>
      </c>
      <c r="J6" s="20">
        <f>I6*G6+I6</f>
        <v>0</v>
      </c>
      <c r="K6" s="6" t="s">
        <v>14</v>
      </c>
    </row>
    <row r="7" spans="1:11" ht="51">
      <c r="A7" s="2">
        <v>2</v>
      </c>
      <c r="B7" s="4" t="s">
        <v>15</v>
      </c>
      <c r="C7" s="4"/>
      <c r="D7" s="2" t="s">
        <v>13</v>
      </c>
      <c r="E7" s="6">
        <v>6</v>
      </c>
      <c r="F7" s="5"/>
      <c r="G7" s="11"/>
      <c r="H7" s="20">
        <f>F7*G7+F7</f>
        <v>0</v>
      </c>
      <c r="I7" s="20">
        <f>F7*E7</f>
        <v>0</v>
      </c>
      <c r="J7" s="20">
        <f>I7*G7+I7</f>
        <v>0</v>
      </c>
      <c r="K7" s="6" t="s">
        <v>14</v>
      </c>
    </row>
    <row r="8" spans="1:11" ht="51">
      <c r="A8" s="2">
        <v>3</v>
      </c>
      <c r="B8" s="4" t="s">
        <v>16</v>
      </c>
      <c r="C8" s="4"/>
      <c r="D8" s="2" t="s">
        <v>13</v>
      </c>
      <c r="E8" s="6">
        <v>200</v>
      </c>
      <c r="F8" s="5"/>
      <c r="G8" s="11"/>
      <c r="H8" s="20">
        <f>F8*G8+F8</f>
        <v>0</v>
      </c>
      <c r="I8" s="20">
        <f>F8*E8</f>
        <v>0</v>
      </c>
      <c r="J8" s="20">
        <f>I8*G8+I8</f>
        <v>0</v>
      </c>
      <c r="K8" s="6" t="s">
        <v>14</v>
      </c>
    </row>
    <row r="9" spans="1:11" ht="12.75">
      <c r="A9" s="6"/>
      <c r="B9" s="75" t="s">
        <v>17</v>
      </c>
      <c r="C9" s="73"/>
      <c r="D9" s="73"/>
      <c r="E9" s="73"/>
      <c r="F9" s="73"/>
      <c r="G9" s="73"/>
      <c r="H9" s="74"/>
      <c r="I9" s="51">
        <f>SUM(I6:I8)</f>
        <v>0</v>
      </c>
      <c r="J9" s="51">
        <f>SUM(J6:J8)</f>
        <v>0</v>
      </c>
      <c r="K9" s="9"/>
    </row>
    <row r="10" spans="9:10" ht="12.75">
      <c r="I10" s="27"/>
      <c r="J10" s="27"/>
    </row>
    <row r="11" spans="8:10" ht="12.75">
      <c r="H11" s="1" t="s">
        <v>58</v>
      </c>
      <c r="I11" s="27">
        <f>J9-I9</f>
        <v>0</v>
      </c>
      <c r="J11" s="27"/>
    </row>
    <row r="13" spans="2:10" ht="12.75">
      <c r="B13" s="71" t="s">
        <v>63</v>
      </c>
      <c r="C13" s="71"/>
      <c r="D13" s="71"/>
      <c r="E13" s="71"/>
      <c r="F13" s="71"/>
      <c r="G13" s="71"/>
      <c r="H13" s="71"/>
      <c r="I13" s="71"/>
      <c r="J13" s="71"/>
    </row>
    <row r="14" spans="2:10" ht="12.75">
      <c r="B14" s="71"/>
      <c r="C14" s="71"/>
      <c r="D14" s="71"/>
      <c r="E14" s="71"/>
      <c r="F14" s="71"/>
      <c r="G14" s="71"/>
      <c r="H14" s="71"/>
      <c r="I14" s="71"/>
      <c r="J14" s="71"/>
    </row>
    <row r="16" ht="15.75">
      <c r="B16" s="49" t="s">
        <v>64</v>
      </c>
    </row>
  </sheetData>
  <sheetProtection selectLockedCells="1" selectUnlockedCells="1"/>
  <mergeCells count="3">
    <mergeCell ref="A3:J3"/>
    <mergeCell ref="B9:H9"/>
    <mergeCell ref="B13:J14"/>
  </mergeCells>
  <printOptions/>
  <pageMargins left="0.4201388888888889" right="0.30972222222222223" top="0.7701388888888889" bottom="0.25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H23" sqref="H23"/>
    </sheetView>
  </sheetViews>
  <sheetFormatPr defaultColWidth="9.00390625" defaultRowHeight="12.75"/>
  <cols>
    <col min="1" max="1" width="4.125" style="1" customWidth="1"/>
    <col min="2" max="2" width="50.375" style="1" customWidth="1"/>
    <col min="3" max="3" width="3.625" style="1" customWidth="1"/>
    <col min="4" max="4" width="11.375" style="1" customWidth="1"/>
    <col min="5" max="5" width="4.375" style="1" customWidth="1"/>
    <col min="6" max="6" width="10.25390625" style="1" customWidth="1"/>
    <col min="7" max="7" width="6.00390625" style="1" customWidth="1"/>
    <col min="8" max="9" width="10.875" style="1" customWidth="1"/>
    <col min="10" max="10" width="11.25390625" style="1" customWidth="1"/>
    <col min="11" max="11" width="12.00390625" style="1" customWidth="1"/>
    <col min="12" max="16384" width="9.125" style="1" customWidth="1"/>
  </cols>
  <sheetData>
    <row r="1" ht="12.75">
      <c r="I1" s="1" t="s">
        <v>70</v>
      </c>
    </row>
    <row r="2" spans="1:11" ht="12.75">
      <c r="A2" s="67" t="s">
        <v>18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4" spans="1:11" ht="38.25">
      <c r="A4" s="2" t="s">
        <v>1</v>
      </c>
      <c r="B4" s="2" t="s">
        <v>2</v>
      </c>
      <c r="C4" s="2" t="s">
        <v>19</v>
      </c>
      <c r="D4" s="3" t="s">
        <v>20</v>
      </c>
      <c r="E4" s="2" t="s">
        <v>5</v>
      </c>
      <c r="F4" s="2" t="s">
        <v>6</v>
      </c>
      <c r="G4" s="2" t="s">
        <v>7</v>
      </c>
      <c r="H4" s="2" t="s">
        <v>8</v>
      </c>
      <c r="I4" s="3" t="s">
        <v>9</v>
      </c>
      <c r="J4" s="3" t="s">
        <v>10</v>
      </c>
      <c r="K4" s="2" t="s">
        <v>11</v>
      </c>
    </row>
    <row r="5" spans="1:11" ht="51">
      <c r="A5" s="6">
        <v>1</v>
      </c>
      <c r="B5" s="4" t="s">
        <v>67</v>
      </c>
      <c r="C5" s="6" t="s">
        <v>13</v>
      </c>
      <c r="D5" s="6"/>
      <c r="E5" s="6">
        <v>3</v>
      </c>
      <c r="F5" s="6"/>
      <c r="G5" s="11"/>
      <c r="H5" s="20">
        <f>F5*G5+F5</f>
        <v>0</v>
      </c>
      <c r="I5" s="20">
        <f>F5*E5</f>
        <v>0</v>
      </c>
      <c r="J5" s="20">
        <f>I5*G5+I5</f>
        <v>0</v>
      </c>
      <c r="K5" s="6" t="s">
        <v>14</v>
      </c>
    </row>
    <row r="6" spans="1:11" ht="51">
      <c r="A6" s="6">
        <v>2</v>
      </c>
      <c r="B6" s="4" t="s">
        <v>68</v>
      </c>
      <c r="C6" s="6" t="s">
        <v>13</v>
      </c>
      <c r="D6" s="6"/>
      <c r="E6" s="6">
        <v>2</v>
      </c>
      <c r="F6" s="5"/>
      <c r="G6" s="11"/>
      <c r="H6" s="20">
        <f>F6*G6+F6</f>
        <v>0</v>
      </c>
      <c r="I6" s="20">
        <f>F6*E6</f>
        <v>0</v>
      </c>
      <c r="J6" s="20">
        <f>I6*G6+I6</f>
        <v>0</v>
      </c>
      <c r="K6" s="6" t="s">
        <v>14</v>
      </c>
    </row>
    <row r="7" spans="1:11" ht="12.75">
      <c r="A7" s="6"/>
      <c r="B7" s="75" t="s">
        <v>17</v>
      </c>
      <c r="C7" s="76"/>
      <c r="D7" s="76"/>
      <c r="E7" s="76"/>
      <c r="F7" s="76"/>
      <c r="G7" s="76"/>
      <c r="H7" s="77"/>
      <c r="I7" s="51">
        <f>SUM(I5:I6)</f>
        <v>0</v>
      </c>
      <c r="J7" s="51">
        <f>SUM(J5:J6)</f>
        <v>0</v>
      </c>
      <c r="K7" s="9"/>
    </row>
    <row r="8" spans="9:10" ht="12.75">
      <c r="I8" s="27"/>
      <c r="J8" s="27"/>
    </row>
    <row r="9" spans="8:10" ht="12.75">
      <c r="H9" s="1" t="s">
        <v>58</v>
      </c>
      <c r="I9" s="27">
        <f>J7-I7</f>
        <v>0</v>
      </c>
      <c r="J9" s="27"/>
    </row>
    <row r="11" spans="2:10" ht="32.25" customHeight="1">
      <c r="B11" s="78" t="s">
        <v>69</v>
      </c>
      <c r="C11" s="79"/>
      <c r="D11" s="79"/>
      <c r="E11" s="79"/>
      <c r="F11" s="79"/>
      <c r="G11" s="80"/>
      <c r="H11" s="80"/>
      <c r="I11" s="80"/>
      <c r="J11" s="80"/>
    </row>
    <row r="13" spans="2:10" ht="12.75">
      <c r="B13" s="71" t="s">
        <v>63</v>
      </c>
      <c r="C13" s="71"/>
      <c r="D13" s="71"/>
      <c r="E13" s="71"/>
      <c r="F13" s="71"/>
      <c r="G13" s="71"/>
      <c r="H13" s="71"/>
      <c r="I13" s="71"/>
      <c r="J13" s="71"/>
    </row>
    <row r="14" spans="2:10" ht="12.75">
      <c r="B14" s="71"/>
      <c r="C14" s="71"/>
      <c r="D14" s="71"/>
      <c r="E14" s="71"/>
      <c r="F14" s="71"/>
      <c r="G14" s="71"/>
      <c r="H14" s="71"/>
      <c r="I14" s="71"/>
      <c r="J14" s="71"/>
    </row>
    <row r="16" ht="15.75">
      <c r="B16" s="49" t="s">
        <v>64</v>
      </c>
    </row>
  </sheetData>
  <sheetProtection selectLockedCells="1" selectUnlockedCells="1"/>
  <mergeCells count="4">
    <mergeCell ref="A2:K2"/>
    <mergeCell ref="B7:H7"/>
    <mergeCell ref="B13:J14"/>
    <mergeCell ref="B11:J11"/>
  </mergeCells>
  <printOptions/>
  <pageMargins left="0.4201388888888889" right="0.30972222222222223" top="0.5402777777777777" bottom="0.5597222222222222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5"/>
  <sheetViews>
    <sheetView tabSelected="1" workbookViewId="0" topLeftCell="A7">
      <selection activeCell="K17" sqref="K17"/>
    </sheetView>
  </sheetViews>
  <sheetFormatPr defaultColWidth="9.00390625" defaultRowHeight="12.75"/>
  <cols>
    <col min="1" max="1" width="3.375" style="1" customWidth="1"/>
    <col min="2" max="2" width="48.125" style="1" customWidth="1"/>
    <col min="3" max="3" width="4.625" style="1" customWidth="1"/>
    <col min="4" max="4" width="12.125" style="1" customWidth="1"/>
    <col min="5" max="5" width="5.375" style="1" customWidth="1"/>
    <col min="6" max="6" width="9.125" style="1" customWidth="1"/>
    <col min="7" max="7" width="5.875" style="1" customWidth="1"/>
    <col min="8" max="8" width="9.125" style="1" customWidth="1"/>
    <col min="9" max="9" width="10.25390625" style="1" customWidth="1"/>
    <col min="10" max="10" width="10.875" style="1" customWidth="1"/>
    <col min="11" max="11" width="12.375" style="1" customWidth="1"/>
    <col min="12" max="16384" width="9.125" style="1" customWidth="1"/>
  </cols>
  <sheetData>
    <row r="2" ht="12.75">
      <c r="I2" s="1" t="s">
        <v>85</v>
      </c>
    </row>
    <row r="3" spans="1:11" ht="12.75">
      <c r="A3" s="67" t="s">
        <v>21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5" spans="1:11" ht="38.25">
      <c r="A5" s="2" t="s">
        <v>1</v>
      </c>
      <c r="B5" s="2" t="s">
        <v>2</v>
      </c>
      <c r="C5" s="2" t="s">
        <v>4</v>
      </c>
      <c r="D5" s="3" t="s">
        <v>3</v>
      </c>
      <c r="E5" s="2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2" t="s">
        <v>11</v>
      </c>
    </row>
    <row r="6" spans="1:11" ht="107.25" customHeight="1">
      <c r="A6" s="6">
        <v>1</v>
      </c>
      <c r="B6" s="4" t="s">
        <v>82</v>
      </c>
      <c r="C6" s="6" t="s">
        <v>13</v>
      </c>
      <c r="D6" s="6"/>
      <c r="E6" s="6">
        <v>5</v>
      </c>
      <c r="F6" s="5"/>
      <c r="G6" s="11"/>
      <c r="H6" s="19">
        <f>F6*G6+F6</f>
        <v>0</v>
      </c>
      <c r="I6" s="20">
        <f>F6*E6</f>
        <v>0</v>
      </c>
      <c r="J6" s="20">
        <f>I6*G6+I6</f>
        <v>0</v>
      </c>
      <c r="K6" s="6" t="s">
        <v>22</v>
      </c>
    </row>
    <row r="7" spans="1:11" ht="120" customHeight="1">
      <c r="A7" s="6">
        <v>2</v>
      </c>
      <c r="B7" s="14" t="s">
        <v>92</v>
      </c>
      <c r="C7" s="25" t="s">
        <v>13</v>
      </c>
      <c r="D7" s="25"/>
      <c r="E7" s="25">
        <v>3</v>
      </c>
      <c r="F7" s="13"/>
      <c r="G7" s="28"/>
      <c r="H7" s="19">
        <f>F7*G7+F7</f>
        <v>0</v>
      </c>
      <c r="I7" s="20">
        <f>F7*E7</f>
        <v>0</v>
      </c>
      <c r="J7" s="20">
        <f>I7*G7+I7</f>
        <v>0</v>
      </c>
      <c r="K7" s="6" t="s">
        <v>22</v>
      </c>
    </row>
    <row r="8" spans="1:11" ht="12.75">
      <c r="A8" s="8"/>
      <c r="B8" s="68" t="s">
        <v>17</v>
      </c>
      <c r="C8" s="81"/>
      <c r="D8" s="81"/>
      <c r="E8" s="81"/>
      <c r="F8" s="81"/>
      <c r="G8" s="81"/>
      <c r="H8" s="82"/>
      <c r="I8" s="50">
        <f>SUM(I6:I7)</f>
        <v>0</v>
      </c>
      <c r="J8" s="50">
        <f>SUM(J6:J7)</f>
        <v>0</v>
      </c>
      <c r="K8" s="9"/>
    </row>
    <row r="10" spans="8:9" ht="12.75">
      <c r="H10" s="1" t="s">
        <v>58</v>
      </c>
      <c r="I10" s="10">
        <f>J8-I8</f>
        <v>0</v>
      </c>
    </row>
    <row r="12" ht="12.75">
      <c r="B12" s="66" t="s">
        <v>81</v>
      </c>
    </row>
    <row r="13" spans="2:9" ht="78" customHeight="1">
      <c r="B13" s="83" t="s">
        <v>89</v>
      </c>
      <c r="C13" s="86"/>
      <c r="D13" s="86"/>
      <c r="E13" s="86"/>
      <c r="F13" s="86"/>
      <c r="G13" s="86"/>
      <c r="H13" s="86"/>
      <c r="I13" s="86"/>
    </row>
    <row r="14" spans="2:9" ht="60" customHeight="1">
      <c r="B14" s="83" t="s">
        <v>83</v>
      </c>
      <c r="C14" s="86"/>
      <c r="D14" s="86"/>
      <c r="E14" s="86"/>
      <c r="F14" s="86"/>
      <c r="G14" s="86"/>
      <c r="H14" s="86"/>
      <c r="I14" s="86"/>
    </row>
    <row r="15" spans="2:9" ht="78.75" customHeight="1">
      <c r="B15" s="84" t="s">
        <v>84</v>
      </c>
      <c r="C15" s="84"/>
      <c r="D15" s="84"/>
      <c r="E15" s="84"/>
      <c r="F15" s="84"/>
      <c r="G15" s="84"/>
      <c r="H15" s="84"/>
      <c r="I15" s="84"/>
    </row>
    <row r="17" ht="12.75">
      <c r="B17" s="66" t="s">
        <v>80</v>
      </c>
    </row>
    <row r="18" spans="2:9" ht="126.75" customHeight="1">
      <c r="B18" s="83" t="s">
        <v>90</v>
      </c>
      <c r="C18" s="84"/>
      <c r="D18" s="84"/>
      <c r="E18" s="84"/>
      <c r="F18" s="84"/>
      <c r="G18" s="84"/>
      <c r="H18" s="84"/>
      <c r="I18" s="84"/>
    </row>
    <row r="19" spans="2:9" ht="14.25" customHeight="1">
      <c r="B19" s="83"/>
      <c r="C19" s="85"/>
      <c r="D19" s="85"/>
      <c r="E19" s="85"/>
      <c r="F19" s="85"/>
      <c r="G19" s="85"/>
      <c r="H19" s="85"/>
      <c r="I19" s="85"/>
    </row>
    <row r="22" spans="2:10" ht="12.75">
      <c r="B22" s="71" t="s">
        <v>63</v>
      </c>
      <c r="C22" s="71"/>
      <c r="D22" s="71"/>
      <c r="E22" s="71"/>
      <c r="F22" s="71"/>
      <c r="G22" s="71"/>
      <c r="H22" s="71"/>
      <c r="I22" s="71"/>
      <c r="J22" s="71"/>
    </row>
    <row r="23" spans="2:10" ht="12.75">
      <c r="B23" s="71"/>
      <c r="C23" s="71"/>
      <c r="D23" s="71"/>
      <c r="E23" s="71"/>
      <c r="F23" s="71"/>
      <c r="G23" s="71"/>
      <c r="H23" s="71"/>
      <c r="I23" s="71"/>
      <c r="J23" s="71"/>
    </row>
    <row r="25" ht="15.75">
      <c r="B25" s="49" t="s">
        <v>64</v>
      </c>
    </row>
  </sheetData>
  <sheetProtection selectLockedCells="1" selectUnlockedCells="1"/>
  <mergeCells count="8">
    <mergeCell ref="A3:K3"/>
    <mergeCell ref="B8:H8"/>
    <mergeCell ref="B22:J23"/>
    <mergeCell ref="B18:I18"/>
    <mergeCell ref="B19:I19"/>
    <mergeCell ref="B13:I13"/>
    <mergeCell ref="B14:I14"/>
    <mergeCell ref="B15:I15"/>
  </mergeCells>
  <printOptions/>
  <pageMargins left="0.49027777777777776" right="0.34375" top="0.7097222222222223" bottom="0.7402777777777778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7">
      <selection activeCell="D23" sqref="D23"/>
    </sheetView>
  </sheetViews>
  <sheetFormatPr defaultColWidth="9.00390625" defaultRowHeight="12.75"/>
  <cols>
    <col min="1" max="1" width="4.875" style="53" customWidth="1"/>
    <col min="2" max="2" width="53.00390625" style="53" customWidth="1"/>
    <col min="3" max="3" width="4.75390625" style="53" customWidth="1"/>
    <col min="4" max="4" width="11.625" style="53" customWidth="1"/>
    <col min="5" max="5" width="5.375" style="53" customWidth="1"/>
    <col min="6" max="6" width="10.25390625" style="53" customWidth="1"/>
    <col min="7" max="7" width="5.75390625" style="53" customWidth="1"/>
    <col min="8" max="8" width="10.75390625" style="53" customWidth="1"/>
    <col min="9" max="9" width="11.00390625" style="53" customWidth="1"/>
    <col min="10" max="10" width="11.625" style="53" customWidth="1"/>
    <col min="11" max="11" width="12.25390625" style="53" customWidth="1"/>
    <col min="12" max="16384" width="11.625" style="53" customWidth="1"/>
  </cols>
  <sheetData>
    <row r="1" ht="12.75">
      <c r="I1" s="53" t="s">
        <v>87</v>
      </c>
    </row>
    <row r="2" spans="1:11" ht="12.75">
      <c r="A2" s="54"/>
      <c r="B2" s="54"/>
      <c r="C2" s="54"/>
      <c r="D2" s="54"/>
      <c r="E2" s="55" t="s">
        <v>23</v>
      </c>
      <c r="F2" s="54"/>
      <c r="G2" s="54"/>
      <c r="H2" s="54"/>
      <c r="I2" s="54"/>
      <c r="J2" s="54"/>
      <c r="K2" s="54"/>
    </row>
    <row r="4" spans="1:11" ht="38.25">
      <c r="A4" s="56" t="s">
        <v>1</v>
      </c>
      <c r="B4" s="56" t="s">
        <v>2</v>
      </c>
      <c r="C4" s="56" t="s">
        <v>4</v>
      </c>
      <c r="D4" s="57" t="s">
        <v>3</v>
      </c>
      <c r="E4" s="56" t="s">
        <v>24</v>
      </c>
      <c r="F4" s="56" t="s">
        <v>6</v>
      </c>
      <c r="G4" s="56" t="s">
        <v>7</v>
      </c>
      <c r="H4" s="56" t="s">
        <v>8</v>
      </c>
      <c r="I4" s="57" t="s">
        <v>9</v>
      </c>
      <c r="J4" s="57" t="s">
        <v>10</v>
      </c>
      <c r="K4" s="56" t="s">
        <v>11</v>
      </c>
    </row>
    <row r="5" spans="1:11" ht="204">
      <c r="A5" s="58">
        <v>1</v>
      </c>
      <c r="B5" s="59" t="s">
        <v>73</v>
      </c>
      <c r="C5" s="56" t="s">
        <v>13</v>
      </c>
      <c r="D5" s="58"/>
      <c r="E5" s="58">
        <v>8</v>
      </c>
      <c r="F5" s="60"/>
      <c r="G5" s="61"/>
      <c r="H5" s="62">
        <f>F5*G5+F5</f>
        <v>0</v>
      </c>
      <c r="I5" s="62">
        <f>F5*E5</f>
        <v>0</v>
      </c>
      <c r="J5" s="62">
        <f>I5*G5+I5</f>
        <v>0</v>
      </c>
      <c r="K5" s="58" t="s">
        <v>14</v>
      </c>
    </row>
    <row r="6" spans="1:13" ht="199.5" customHeight="1">
      <c r="A6" s="58">
        <v>2</v>
      </c>
      <c r="B6" s="59" t="s">
        <v>74</v>
      </c>
      <c r="C6" s="56" t="s">
        <v>13</v>
      </c>
      <c r="D6" s="58"/>
      <c r="E6" s="58">
        <v>4</v>
      </c>
      <c r="F6" s="60"/>
      <c r="G6" s="61"/>
      <c r="H6" s="62">
        <f>F6*G6+F6</f>
        <v>0</v>
      </c>
      <c r="I6" s="62">
        <f>F6*E6</f>
        <v>0</v>
      </c>
      <c r="J6" s="62">
        <f>I6*G6+I6</f>
        <v>0</v>
      </c>
      <c r="K6" s="58" t="s">
        <v>14</v>
      </c>
      <c r="M6" s="53" t="s">
        <v>71</v>
      </c>
    </row>
    <row r="7" spans="1:11" ht="204">
      <c r="A7" s="58">
        <v>3</v>
      </c>
      <c r="B7" s="59" t="s">
        <v>75</v>
      </c>
      <c r="C7" s="56" t="s">
        <v>13</v>
      </c>
      <c r="D7" s="58"/>
      <c r="E7" s="58">
        <v>1</v>
      </c>
      <c r="F7" s="60"/>
      <c r="G7" s="61"/>
      <c r="H7" s="62">
        <f>F7*G7+F7</f>
        <v>0</v>
      </c>
      <c r="I7" s="62">
        <f>F7*E7</f>
        <v>0</v>
      </c>
      <c r="J7" s="62">
        <f>I7*G7+I7</f>
        <v>0</v>
      </c>
      <c r="K7" s="58" t="s">
        <v>14</v>
      </c>
    </row>
    <row r="8" spans="1:11" ht="12.75">
      <c r="A8" s="58"/>
      <c r="B8" s="87" t="s">
        <v>17</v>
      </c>
      <c r="C8" s="88"/>
      <c r="D8" s="88"/>
      <c r="E8" s="88"/>
      <c r="F8" s="88"/>
      <c r="G8" s="88"/>
      <c r="H8" s="89"/>
      <c r="I8" s="63">
        <f>SUM(I5:I7)</f>
        <v>0</v>
      </c>
      <c r="J8" s="63">
        <f>SUM(J5:J7)</f>
        <v>0</v>
      </c>
      <c r="K8" s="58"/>
    </row>
    <row r="9" spans="9:10" ht="12.75">
      <c r="I9" s="64"/>
      <c r="J9" s="64"/>
    </row>
    <row r="10" spans="8:10" ht="12.75">
      <c r="H10" s="53" t="s">
        <v>58</v>
      </c>
      <c r="I10" s="64">
        <f>J8-I8</f>
        <v>0</v>
      </c>
      <c r="J10" s="64"/>
    </row>
    <row r="11" spans="2:10" ht="90" customHeight="1">
      <c r="B11" s="91" t="s">
        <v>72</v>
      </c>
      <c r="C11" s="92"/>
      <c r="D11" s="92"/>
      <c r="E11" s="92"/>
      <c r="F11" s="92"/>
      <c r="G11" s="92"/>
      <c r="H11" s="92"/>
      <c r="I11" s="92"/>
      <c r="J11" s="64"/>
    </row>
    <row r="13" spans="2:10" ht="12.75">
      <c r="B13" s="90" t="s">
        <v>76</v>
      </c>
      <c r="C13" s="90"/>
      <c r="D13" s="90"/>
      <c r="E13" s="90"/>
      <c r="F13" s="90"/>
      <c r="G13" s="90"/>
      <c r="H13" s="90"/>
      <c r="I13" s="90"/>
      <c r="J13" s="90"/>
    </row>
    <row r="14" spans="2:10" ht="12.75">
      <c r="B14" s="90"/>
      <c r="C14" s="90"/>
      <c r="D14" s="90"/>
      <c r="E14" s="90"/>
      <c r="F14" s="90"/>
      <c r="G14" s="90"/>
      <c r="H14" s="90"/>
      <c r="I14" s="90"/>
      <c r="J14" s="90"/>
    </row>
    <row r="16" ht="15.75">
      <c r="B16" s="65" t="s">
        <v>77</v>
      </c>
    </row>
  </sheetData>
  <sheetProtection selectLockedCells="1" selectUnlockedCells="1"/>
  <mergeCells count="3">
    <mergeCell ref="B8:H8"/>
    <mergeCell ref="B13:J14"/>
    <mergeCell ref="B11:I11"/>
  </mergeCells>
  <printOptions/>
  <pageMargins left="0.34375" right="0.2770833333333333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B5" sqref="B5"/>
    </sheetView>
  </sheetViews>
  <sheetFormatPr defaultColWidth="9.00390625" defaultRowHeight="12.75"/>
  <cols>
    <col min="1" max="1" width="5.375" style="1" customWidth="1"/>
    <col min="2" max="2" width="47.00390625" style="1" customWidth="1"/>
    <col min="3" max="3" width="5.25390625" style="1" customWidth="1"/>
    <col min="4" max="4" width="11.625" style="1" customWidth="1"/>
    <col min="5" max="5" width="5.25390625" style="1" customWidth="1"/>
    <col min="6" max="6" width="9.875" style="1" customWidth="1"/>
    <col min="7" max="7" width="5.875" style="1" customWidth="1"/>
    <col min="8" max="9" width="11.625" style="1" customWidth="1"/>
    <col min="10" max="10" width="12.375" style="1" customWidth="1"/>
    <col min="11" max="11" width="11.875" style="1" customWidth="1"/>
    <col min="12" max="16384" width="11.625" style="1" customWidth="1"/>
  </cols>
  <sheetData>
    <row r="1" ht="12.75">
      <c r="I1" s="1" t="s">
        <v>86</v>
      </c>
    </row>
    <row r="2" spans="1:11" ht="12.75">
      <c r="A2" s="30"/>
      <c r="B2" s="30"/>
      <c r="C2" s="30"/>
      <c r="D2" s="31" t="s">
        <v>25</v>
      </c>
      <c r="E2" s="30"/>
      <c r="F2" s="30"/>
      <c r="G2" s="30"/>
      <c r="H2" s="30"/>
      <c r="I2" s="30"/>
      <c r="J2" s="30"/>
      <c r="K2" s="30"/>
    </row>
    <row r="4" spans="1:11" ht="38.25">
      <c r="A4" s="32" t="s">
        <v>1</v>
      </c>
      <c r="B4" s="32" t="s">
        <v>2</v>
      </c>
      <c r="C4" s="32" t="s">
        <v>4</v>
      </c>
      <c r="D4" s="33" t="s">
        <v>20</v>
      </c>
      <c r="E4" s="32" t="s">
        <v>5</v>
      </c>
      <c r="F4" s="32" t="s">
        <v>6</v>
      </c>
      <c r="G4" s="32" t="s">
        <v>7</v>
      </c>
      <c r="H4" s="32" t="s">
        <v>8</v>
      </c>
      <c r="I4" s="33" t="s">
        <v>9</v>
      </c>
      <c r="J4" s="33" t="s">
        <v>10</v>
      </c>
      <c r="K4" s="32" t="s">
        <v>11</v>
      </c>
    </row>
    <row r="5" spans="1:11" ht="246.75" customHeight="1">
      <c r="A5" s="16">
        <v>1</v>
      </c>
      <c r="B5" s="59" t="s">
        <v>91</v>
      </c>
      <c r="C5" s="16" t="s">
        <v>13</v>
      </c>
      <c r="D5" s="16"/>
      <c r="E5" s="16">
        <v>60</v>
      </c>
      <c r="F5" s="15"/>
      <c r="G5" s="29"/>
      <c r="H5" s="26">
        <f>F5*G5+F5</f>
        <v>0</v>
      </c>
      <c r="I5" s="26">
        <f>F5*E5</f>
        <v>0</v>
      </c>
      <c r="J5" s="26">
        <f>I5*G5+I5</f>
        <v>0</v>
      </c>
      <c r="K5" s="16" t="s">
        <v>26</v>
      </c>
    </row>
    <row r="6" spans="1:11" ht="12.75">
      <c r="A6" s="16"/>
      <c r="B6" s="68" t="s">
        <v>17</v>
      </c>
      <c r="C6" s="81"/>
      <c r="D6" s="81"/>
      <c r="E6" s="81"/>
      <c r="F6" s="81"/>
      <c r="G6" s="81"/>
      <c r="H6" s="82"/>
      <c r="I6" s="51">
        <f>SUM(I5)</f>
        <v>0</v>
      </c>
      <c r="J6" s="51">
        <f>SUM(J5)</f>
        <v>0</v>
      </c>
      <c r="K6" s="16"/>
    </row>
    <row r="7" spans="9:10" ht="12.75">
      <c r="I7" s="27"/>
      <c r="J7" s="27"/>
    </row>
    <row r="8" spans="8:10" ht="12.75">
      <c r="H8" s="1" t="s">
        <v>58</v>
      </c>
      <c r="I8" s="27">
        <f>J6-I6</f>
        <v>0</v>
      </c>
      <c r="J8" s="27"/>
    </row>
    <row r="10" spans="2:10" ht="12.75">
      <c r="B10" s="71" t="s">
        <v>63</v>
      </c>
      <c r="C10" s="71"/>
      <c r="D10" s="71"/>
      <c r="E10" s="71"/>
      <c r="F10" s="71"/>
      <c r="G10" s="71"/>
      <c r="H10" s="71"/>
      <c r="I10" s="71"/>
      <c r="J10" s="71"/>
    </row>
    <row r="11" spans="2:10" ht="12.75">
      <c r="B11" s="71"/>
      <c r="C11" s="71"/>
      <c r="D11" s="71"/>
      <c r="E11" s="71"/>
      <c r="F11" s="71"/>
      <c r="G11" s="71"/>
      <c r="H11" s="71"/>
      <c r="I11" s="71"/>
      <c r="J11" s="71"/>
    </row>
    <row r="13" ht="15.75">
      <c r="B13" s="49" t="s">
        <v>64</v>
      </c>
    </row>
  </sheetData>
  <sheetProtection selectLockedCells="1" selectUnlockedCells="1"/>
  <mergeCells count="2">
    <mergeCell ref="B6:H6"/>
    <mergeCell ref="B10:J11"/>
  </mergeCells>
  <printOptions/>
  <pageMargins left="0.39375" right="0.24305555555555555" top="1.0527777777777778" bottom="1.0527777777777778" header="0.7875" footer="0.7875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B26" sqref="B26"/>
    </sheetView>
  </sheetViews>
  <sheetFormatPr defaultColWidth="9.00390625" defaultRowHeight="12.75"/>
  <cols>
    <col min="1" max="1" width="3.75390625" style="1" customWidth="1"/>
    <col min="2" max="2" width="40.75390625" style="1" customWidth="1"/>
    <col min="3" max="3" width="11.875" style="1" customWidth="1"/>
    <col min="4" max="4" width="4.625" style="1" customWidth="1"/>
    <col min="5" max="5" width="5.75390625" style="1" customWidth="1"/>
    <col min="6" max="6" width="10.00390625" style="1" customWidth="1"/>
    <col min="7" max="7" width="7.25390625" style="1" customWidth="1"/>
    <col min="8" max="8" width="10.375" style="1" customWidth="1"/>
    <col min="9" max="9" width="11.375" style="1" customWidth="1"/>
    <col min="10" max="10" width="11.75390625" style="1" customWidth="1"/>
    <col min="11" max="11" width="12.375" style="1" customWidth="1"/>
    <col min="12" max="16384" width="9.125" style="1" customWidth="1"/>
  </cols>
  <sheetData>
    <row r="1" ht="12.75">
      <c r="J1" s="1" t="s">
        <v>61</v>
      </c>
    </row>
    <row r="2" spans="2:11" ht="12.75">
      <c r="B2" s="67" t="s">
        <v>48</v>
      </c>
      <c r="C2" s="67"/>
      <c r="D2" s="67"/>
      <c r="E2" s="67"/>
      <c r="F2" s="67"/>
      <c r="G2" s="67"/>
      <c r="H2" s="67"/>
      <c r="I2" s="67"/>
      <c r="J2" s="67"/>
      <c r="K2" s="67"/>
    </row>
    <row r="4" spans="1:11" ht="38.25">
      <c r="A4" s="2" t="s">
        <v>1</v>
      </c>
      <c r="B4" s="2" t="s">
        <v>2</v>
      </c>
      <c r="C4" s="3" t="s">
        <v>3</v>
      </c>
      <c r="D4" s="2" t="s">
        <v>4</v>
      </c>
      <c r="E4" s="2" t="s">
        <v>5</v>
      </c>
      <c r="F4" s="3" t="s">
        <v>6</v>
      </c>
      <c r="G4" s="3" t="s">
        <v>7</v>
      </c>
      <c r="H4" s="39" t="s">
        <v>8</v>
      </c>
      <c r="I4" s="3" t="s">
        <v>9</v>
      </c>
      <c r="J4" s="39" t="s">
        <v>10</v>
      </c>
      <c r="K4" s="2" t="s">
        <v>11</v>
      </c>
    </row>
    <row r="5" spans="1:11" ht="82.5" customHeight="1">
      <c r="A5" s="34">
        <v>1</v>
      </c>
      <c r="B5" s="35" t="s">
        <v>49</v>
      </c>
      <c r="C5" s="35"/>
      <c r="D5" s="35" t="s">
        <v>13</v>
      </c>
      <c r="E5" s="35">
        <v>30</v>
      </c>
      <c r="F5" s="36"/>
      <c r="G5" s="37"/>
      <c r="H5" s="40">
        <f>F5*G5+F5</f>
        <v>0</v>
      </c>
      <c r="I5" s="42">
        <f>F5*E5</f>
        <v>0</v>
      </c>
      <c r="J5" s="26">
        <f>I5*G5+I5</f>
        <v>0</v>
      </c>
      <c r="K5" s="43" t="s">
        <v>50</v>
      </c>
    </row>
    <row r="6" spans="1:11" ht="131.25" customHeight="1">
      <c r="A6" s="6">
        <v>2</v>
      </c>
      <c r="B6" s="4" t="s">
        <v>51</v>
      </c>
      <c r="C6" s="4"/>
      <c r="D6" s="4" t="s">
        <v>13</v>
      </c>
      <c r="E6" s="4">
        <v>20</v>
      </c>
      <c r="F6" s="7"/>
      <c r="G6" s="38"/>
      <c r="H6" s="40">
        <f>F6*G6+F6</f>
        <v>0</v>
      </c>
      <c r="I6" s="42">
        <f>F6*E6</f>
        <v>0</v>
      </c>
      <c r="J6" s="26">
        <f>I6*G6+I6</f>
        <v>0</v>
      </c>
      <c r="K6" s="9" t="s">
        <v>50</v>
      </c>
    </row>
    <row r="7" spans="1:11" ht="12.75">
      <c r="A7" s="8"/>
      <c r="B7" s="76" t="s">
        <v>17</v>
      </c>
      <c r="C7" s="73"/>
      <c r="D7" s="73"/>
      <c r="E7" s="73"/>
      <c r="F7" s="73"/>
      <c r="G7" s="73"/>
      <c r="H7" s="93"/>
      <c r="I7" s="51">
        <f>SUM(I5:I6)</f>
        <v>0</v>
      </c>
      <c r="J7" s="51">
        <f>SUM(J5:J6)</f>
        <v>0</v>
      </c>
      <c r="K7" s="9"/>
    </row>
    <row r="8" spans="1:11" ht="12.75">
      <c r="A8" s="23"/>
      <c r="B8" s="23"/>
      <c r="C8" s="23"/>
      <c r="D8" s="23"/>
      <c r="E8" s="23"/>
      <c r="F8" s="24"/>
      <c r="G8" s="23"/>
      <c r="H8" s="23"/>
      <c r="I8" s="41"/>
      <c r="J8" s="41"/>
      <c r="K8" s="23"/>
    </row>
    <row r="9" spans="1:11" ht="12.75">
      <c r="A9" s="23"/>
      <c r="B9" s="23"/>
      <c r="C9" s="23"/>
      <c r="D9" s="23"/>
      <c r="E9" s="23"/>
      <c r="F9" s="24"/>
      <c r="G9" s="23"/>
      <c r="H9" s="23" t="s">
        <v>58</v>
      </c>
      <c r="I9" s="41">
        <f>J7-I7</f>
        <v>0</v>
      </c>
      <c r="J9" s="41"/>
      <c r="K9" s="23"/>
    </row>
    <row r="10" spans="1:11" ht="12.75">
      <c r="A10" s="23"/>
      <c r="B10" s="23"/>
      <c r="C10" s="23"/>
      <c r="D10" s="23"/>
      <c r="E10" s="23"/>
      <c r="F10" s="24"/>
      <c r="G10" s="23"/>
      <c r="H10" s="23"/>
      <c r="I10" s="41"/>
      <c r="J10" s="41"/>
      <c r="K10" s="23"/>
    </row>
    <row r="11" spans="1:11" ht="12.75">
      <c r="A11" s="23"/>
      <c r="B11" s="23" t="s">
        <v>52</v>
      </c>
      <c r="C11" s="23"/>
      <c r="D11" s="23"/>
      <c r="E11" s="23"/>
      <c r="F11" s="24"/>
      <c r="G11" s="23"/>
      <c r="H11" s="23"/>
      <c r="I11" s="24"/>
      <c r="J11" s="23"/>
      <c r="K11" s="23"/>
    </row>
    <row r="12" spans="1:11" ht="12.75">
      <c r="A12" s="23"/>
      <c r="B12" s="23"/>
      <c r="C12" s="23"/>
      <c r="D12" s="23"/>
      <c r="E12" s="23"/>
      <c r="F12" s="24"/>
      <c r="G12" s="23"/>
      <c r="H12" s="23"/>
      <c r="I12" s="24"/>
      <c r="J12" s="23"/>
      <c r="K12" s="23"/>
    </row>
    <row r="13" spans="2:10" ht="12.75">
      <c r="B13" s="71" t="s">
        <v>63</v>
      </c>
      <c r="C13" s="71"/>
      <c r="D13" s="71"/>
      <c r="E13" s="71"/>
      <c r="F13" s="71"/>
      <c r="G13" s="71"/>
      <c r="H13" s="71"/>
      <c r="I13" s="71"/>
      <c r="J13" s="71"/>
    </row>
    <row r="14" spans="2:10" ht="12.75">
      <c r="B14" s="71"/>
      <c r="C14" s="71"/>
      <c r="D14" s="71"/>
      <c r="E14" s="71"/>
      <c r="F14" s="71"/>
      <c r="G14" s="71"/>
      <c r="H14" s="71"/>
      <c r="I14" s="71"/>
      <c r="J14" s="71"/>
    </row>
    <row r="16" ht="15.75">
      <c r="B16" s="49" t="s">
        <v>64</v>
      </c>
    </row>
  </sheetData>
  <mergeCells count="3">
    <mergeCell ref="B2:K2"/>
    <mergeCell ref="B7:H7"/>
    <mergeCell ref="B13:J14"/>
  </mergeCells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H21" sqref="H21"/>
    </sheetView>
  </sheetViews>
  <sheetFormatPr defaultColWidth="9.00390625" defaultRowHeight="12.75"/>
  <cols>
    <col min="1" max="1" width="4.00390625" style="1" customWidth="1"/>
    <col min="2" max="2" width="42.875" style="1" customWidth="1"/>
    <col min="3" max="3" width="11.625" style="1" customWidth="1"/>
    <col min="4" max="4" width="6.00390625" style="1" customWidth="1"/>
    <col min="5" max="5" width="5.125" style="1" customWidth="1"/>
    <col min="6" max="6" width="9.875" style="1" customWidth="1"/>
    <col min="7" max="7" width="5.875" style="1" customWidth="1"/>
    <col min="8" max="8" width="10.25390625" style="1" customWidth="1"/>
    <col min="9" max="9" width="11.00390625" style="1" customWidth="1"/>
    <col min="10" max="10" width="11.625" style="1" customWidth="1"/>
    <col min="11" max="11" width="12.125" style="1" customWidth="1"/>
    <col min="12" max="16384" width="9.125" style="1" customWidth="1"/>
  </cols>
  <sheetData>
    <row r="1" ht="12.75">
      <c r="J1" s="1" t="s">
        <v>62</v>
      </c>
    </row>
    <row r="2" spans="1:11" ht="12.75">
      <c r="A2" s="94" t="s">
        <v>53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4" spans="1:11" ht="51">
      <c r="A4" s="2" t="s">
        <v>1</v>
      </c>
      <c r="B4" s="2" t="s">
        <v>54</v>
      </c>
      <c r="C4" s="3" t="s">
        <v>55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3" t="s">
        <v>9</v>
      </c>
      <c r="J4" s="3" t="s">
        <v>10</v>
      </c>
      <c r="K4" s="2" t="s">
        <v>11</v>
      </c>
    </row>
    <row r="5" spans="1:11" ht="74.25" customHeight="1">
      <c r="A5" s="2">
        <v>1</v>
      </c>
      <c r="B5" s="52" t="s">
        <v>66</v>
      </c>
      <c r="C5" s="3"/>
      <c r="D5" s="2"/>
      <c r="E5" s="2">
        <v>300</v>
      </c>
      <c r="F5" s="44"/>
      <c r="G5" s="46"/>
      <c r="H5" s="47">
        <f>F5*G5+F5</f>
        <v>0</v>
      </c>
      <c r="I5" s="48">
        <f>F5*E5</f>
        <v>0</v>
      </c>
      <c r="J5" s="48">
        <f>I5*G5+I5</f>
        <v>0</v>
      </c>
      <c r="K5" s="2" t="s">
        <v>14</v>
      </c>
    </row>
    <row r="6" spans="1:11" ht="12.75">
      <c r="A6" s="6"/>
      <c r="B6" s="75" t="s">
        <v>17</v>
      </c>
      <c r="C6" s="73"/>
      <c r="D6" s="73"/>
      <c r="E6" s="73"/>
      <c r="F6" s="73"/>
      <c r="G6" s="73"/>
      <c r="H6" s="74"/>
      <c r="I6" s="51">
        <f>SUM(I5)</f>
        <v>0</v>
      </c>
      <c r="J6" s="51">
        <f>SUM(J5)</f>
        <v>0</v>
      </c>
      <c r="K6" s="45"/>
    </row>
    <row r="7" spans="9:10" ht="12.75">
      <c r="I7" s="27"/>
      <c r="J7" s="27"/>
    </row>
    <row r="8" spans="8:10" ht="12.75">
      <c r="H8" s="1" t="s">
        <v>58</v>
      </c>
      <c r="I8" s="27">
        <f>J6-I6</f>
        <v>0</v>
      </c>
      <c r="J8" s="27"/>
    </row>
    <row r="9" ht="12.75">
      <c r="I9" s="10"/>
    </row>
    <row r="10" ht="12.75">
      <c r="B10" s="1" t="s">
        <v>56</v>
      </c>
    </row>
    <row r="11" ht="12.75">
      <c r="B11" s="1" t="s">
        <v>57</v>
      </c>
    </row>
    <row r="13" spans="2:10" ht="12.75">
      <c r="B13" s="71" t="s">
        <v>63</v>
      </c>
      <c r="C13" s="71"/>
      <c r="D13" s="71"/>
      <c r="E13" s="71"/>
      <c r="F13" s="71"/>
      <c r="G13" s="71"/>
      <c r="H13" s="71"/>
      <c r="I13" s="71"/>
      <c r="J13" s="71"/>
    </row>
    <row r="14" spans="2:10" ht="12.75">
      <c r="B14" s="71"/>
      <c r="C14" s="71"/>
      <c r="D14" s="71"/>
      <c r="E14" s="71"/>
      <c r="F14" s="71"/>
      <c r="G14" s="71"/>
      <c r="H14" s="71"/>
      <c r="I14" s="71"/>
      <c r="J14" s="71"/>
    </row>
    <row r="16" ht="15.75">
      <c r="B16" s="49" t="s">
        <v>65</v>
      </c>
    </row>
  </sheetData>
  <mergeCells count="3">
    <mergeCell ref="A2:K2"/>
    <mergeCell ref="B6:H6"/>
    <mergeCell ref="B13:J14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Wielospecjalistyczny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agnieszka.ciolczyk</dc:creator>
  <cp:keywords/>
  <dc:description/>
  <cp:lastModifiedBy>agnieszka.ciolczyk</cp:lastModifiedBy>
  <cp:lastPrinted>2015-09-01T08:46:26Z</cp:lastPrinted>
  <dcterms:modified xsi:type="dcterms:W3CDTF">2015-09-01T08:49:11Z</dcterms:modified>
  <cp:category/>
  <cp:version/>
  <cp:contentType/>
  <cp:contentStatus/>
</cp:coreProperties>
</file>