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4" yWindow="0" windowWidth="12120" windowHeight="6972" activeTab="0"/>
  </bookViews>
  <sheets>
    <sheet name="pakiety 1-10" sheetId="1" r:id="rId1"/>
  </sheets>
  <definedNames/>
  <calcPr fullCalcOnLoad="1"/>
</workbook>
</file>

<file path=xl/sharedStrings.xml><?xml version="1.0" encoding="utf-8"?>
<sst xmlns="http://schemas.openxmlformats.org/spreadsheetml/2006/main" count="681" uniqueCount="325">
  <si>
    <t>Lp.</t>
  </si>
  <si>
    <t>Nazwa artykułu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</si>
  <si>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</si>
  <si>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</si>
  <si>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</si>
  <si>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</si>
  <si>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</si>
  <si>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</si>
  <si>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</si>
  <si>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</si>
  <si>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</si>
  <si>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Columbia agar + krew barania (5%)</t>
  </si>
  <si>
    <t>9.</t>
  </si>
  <si>
    <t>11.</t>
  </si>
  <si>
    <t>12.</t>
  </si>
  <si>
    <t>Podłoże Mac Conkeya + fiolet krystaliczny</t>
  </si>
  <si>
    <t>Podłoże chromogenne do wstępnej identyfikacji najczęściej izolowanych bakterii z moczu</t>
  </si>
  <si>
    <t>Podłoże z solą i mannitolem (Chapman agar)</t>
  </si>
  <si>
    <t>Schaedler agar z krwią + kanamycyna + wankomycyna</t>
  </si>
  <si>
    <t>16.</t>
  </si>
  <si>
    <t>Erytromycyna 15 ug</t>
  </si>
  <si>
    <t>Klindamycyna 2 ug</t>
  </si>
  <si>
    <t>Trimetoprim/sulfametoksazol 1,25/23,75 ug</t>
  </si>
  <si>
    <t>Tetracyklina 30 ug</t>
  </si>
  <si>
    <t>Mupirocyna 200 ug</t>
  </si>
  <si>
    <t>Amoksycylina / kw. klawulanowy 20/10 ug</t>
  </si>
  <si>
    <t>Cefuroksym 30 ug</t>
  </si>
  <si>
    <t>Tikarcylina 75 ug</t>
  </si>
  <si>
    <t>Tikarcylina / kw. klawulanowy 75/10 ug</t>
  </si>
  <si>
    <t>Ceftriakson 30 ug</t>
  </si>
  <si>
    <t>Cefepim 30 ug</t>
  </si>
  <si>
    <t>Cefoksytyna 30 ug</t>
  </si>
  <si>
    <t>Cefotaksym 30ug</t>
  </si>
  <si>
    <t>Meropenem 10ug</t>
  </si>
  <si>
    <t>Bulion mózgowo-sercowy</t>
  </si>
  <si>
    <t>Agar do przechowywania szczepów, tzw. amerykański</t>
  </si>
  <si>
    <t>13.</t>
  </si>
  <si>
    <t>Schaedler agar z krwią + hemina + witamina K</t>
  </si>
  <si>
    <t>Tigecyklina 15ug</t>
  </si>
  <si>
    <t>Norfloksacyna 10ug</t>
  </si>
  <si>
    <t>Ceftazydym 30ug</t>
  </si>
  <si>
    <t>Nazwa artyułu</t>
  </si>
  <si>
    <t>Wskaźnik atmosfery bezltenowej</t>
  </si>
  <si>
    <t>J.m.</t>
  </si>
  <si>
    <t>Ilość j.m.</t>
  </si>
  <si>
    <t>Cena jedn. netto</t>
  </si>
  <si>
    <t>Wartość brutto</t>
  </si>
  <si>
    <t>szt</t>
  </si>
  <si>
    <t>VAT</t>
  </si>
  <si>
    <t>cena jednostk. netto PLN</t>
  </si>
  <si>
    <t>Wartość brutto PLN</t>
  </si>
  <si>
    <t>Wymagania:</t>
  </si>
  <si>
    <t>Cena jednostk. netto PLN</t>
  </si>
  <si>
    <t>szt.</t>
  </si>
  <si>
    <t>Ofloksacyna 5ug</t>
  </si>
  <si>
    <t>Ciprofloksacyna 5ug</t>
  </si>
  <si>
    <t>Amikacyna 30ug</t>
  </si>
  <si>
    <t>Kwas fusydowy 10ug</t>
  </si>
  <si>
    <t>Rifampicyna 5ug</t>
  </si>
  <si>
    <t>Oksacylina 1ug</t>
  </si>
  <si>
    <t>Kwas nalidyksowy 30ug</t>
  </si>
  <si>
    <t>Ceftazydym/kwas klawulanowy 30/10ug</t>
  </si>
  <si>
    <t>Cefotaksym/kwas klawulanowy 30ug/10ug</t>
  </si>
  <si>
    <t xml:space="preserve"> </t>
  </si>
  <si>
    <t>Test na cefinazę w fiolkach po 50 szt.</t>
  </si>
  <si>
    <t>oznaczenie</t>
  </si>
  <si>
    <t>j.m.</t>
  </si>
  <si>
    <t>fiolka</t>
  </si>
  <si>
    <t>Agar BHI z wankomycyną w steż. 6ug/mL</t>
  </si>
  <si>
    <t>17.</t>
  </si>
  <si>
    <t>18.</t>
  </si>
  <si>
    <t>Ampicylina 2ug</t>
  </si>
  <si>
    <t>Chloramfenikol 30ug</t>
  </si>
  <si>
    <t>19.</t>
  </si>
  <si>
    <t>20.</t>
  </si>
  <si>
    <t>21.</t>
  </si>
  <si>
    <t xml:space="preserve">Podłoże Mac Conkeya + fiolet krystaliczny </t>
  </si>
  <si>
    <t>op. a 500g</t>
  </si>
  <si>
    <t>płytka</t>
  </si>
  <si>
    <t>probówka</t>
  </si>
  <si>
    <t>Ampicylina 10ug</t>
  </si>
  <si>
    <t>Zestaw do wytwarzania środowiska gazowego dla bakterii beztlenowych z użyciem torebek plastikowych + wskaźnik atmosfery beztlenowej bez konieczności dodawania wody</t>
  </si>
  <si>
    <t>Vat</t>
  </si>
  <si>
    <t>14.</t>
  </si>
  <si>
    <t>15.</t>
  </si>
  <si>
    <t>22.</t>
  </si>
  <si>
    <t>23.</t>
  </si>
  <si>
    <t>24.</t>
  </si>
  <si>
    <t>25.</t>
  </si>
  <si>
    <t>26.</t>
  </si>
  <si>
    <t>Jałowe krążki bibułowe pakowane po 50 szt.</t>
  </si>
  <si>
    <t xml:space="preserve">Vat </t>
  </si>
  <si>
    <t>L</t>
  </si>
  <si>
    <t>27.</t>
  </si>
  <si>
    <t>Podłoże sypkie Columbia agar</t>
  </si>
  <si>
    <t>op.a 500g</t>
  </si>
  <si>
    <t>Podłoże sypkie Sabouraude + gentamycyna+chloramfenikol</t>
  </si>
  <si>
    <t>28.</t>
  </si>
  <si>
    <t>Mueller Hinton agar sypki</t>
  </si>
  <si>
    <t>Testy do identyfikacji bakterii beztlenowych</t>
  </si>
  <si>
    <t>Testy do identyfikacji i oznaczania lekooporności dla ziarniaków G(+)</t>
  </si>
  <si>
    <t>TAK</t>
  </si>
  <si>
    <t>NIE</t>
  </si>
  <si>
    <t>Doripenem10ug</t>
  </si>
  <si>
    <t>Lekooporność oznaczana jest metodą turbidymetryczną.</t>
  </si>
  <si>
    <t>Wynik lekowrażliwości podany jest w kategorii S, I, R.</t>
  </si>
  <si>
    <t>System umożliwia archiwizację danych.</t>
  </si>
  <si>
    <t>System alarmuje użytkownika w przypadku nietypowych wzorów oporności (oprogramowanie alertowe eksperckie).</t>
  </si>
  <si>
    <t>Istnieje odrębna część program umożliwiająca prowadzenie kontroli jakości badań.</t>
  </si>
  <si>
    <t>Dostarczone testy muszą mieć co najmniej 6-miesięczny okres ważności.</t>
  </si>
  <si>
    <t>Instrukcja obsługi w języku polskim.</t>
  </si>
  <si>
    <t>Naprawa powinna być wykonana w ciągu 3 dni roboczych od dnia zgłoszenia.</t>
  </si>
  <si>
    <t>Istnieje możliwość doboru paneli do identyfikacji i/lub lekowrażliwości zgodnie z potrzebami użytkownika.</t>
  </si>
  <si>
    <t>System wykrywa indukcyjną oporność MLSb.</t>
  </si>
  <si>
    <t>Wyniki lekowrażliwości generowane są niezależnie od identyfikacji.</t>
  </si>
  <si>
    <t>Możliwe jest dopisywanie mikroorganizmów lub innych metod diagnostycznych.</t>
  </si>
  <si>
    <t>System umożliwia oznaczenie lekoooporności, wykrycie i potwierdzenie ESBL na jednym panelu.</t>
  </si>
  <si>
    <t>System zapewnia jednoczesną identyfikację i oznaczenie lekooporności bakterii.</t>
  </si>
  <si>
    <t>System umożliwia edycję panalu pozwalającą na weryfikację wyniku.</t>
  </si>
  <si>
    <t>Możliwe jest tworzenie i dostosowywanie reguł, raportów oraz wydruków wyników do wymagań użytkownika.</t>
  </si>
  <si>
    <t>Program ten umożliwi jednorazowe rejestrowanie materiału do badań, gromadzenie jednolitej bazy danych z wyników badań z analizatora oraz wyników badań wykonywanych manualnie a także wydawanie wyników badań według opcji użytkownika. Jednolita baza danych umożliwi swobodny dostęp do zarejestrowanych informacji oraz pozwoli generować zestawienia i raporty prezentujące informacje wybierane według różnych kryteriów.</t>
  </si>
  <si>
    <t>29.</t>
  </si>
  <si>
    <t>Analizator posiada czytnik do odczytu identyfikacji i lekooporności kalibrowany automatycznie.</t>
  </si>
  <si>
    <t>Inokulacja paneli odbywa się jednoetapowo, np. za pomocą pipety wielokanałowej.</t>
  </si>
  <si>
    <t>Razem:</t>
  </si>
  <si>
    <t>Wartość PLN netto</t>
  </si>
  <si>
    <t>Imipenem 10ug</t>
  </si>
  <si>
    <t>Istnieje możliwość manualnego zatwierdzania atypowych wyników identyfikacji i lekowrażliwości.</t>
  </si>
  <si>
    <t>W zestawie znajdą się: analizator, turbidymetr,  pipeta do inokulacji paneli, drukarka oraz komputery na dwa stanowiska.</t>
  </si>
  <si>
    <t xml:space="preserve">Krążki z bacytracyną 0,04j </t>
  </si>
  <si>
    <t>Columbia agar + krew barania (5%)+ kwas nalidyksowy + kolistyna</t>
  </si>
  <si>
    <t>Podłoże chromogenne do identyfikacji GBS</t>
  </si>
  <si>
    <t>Podłoże na ruch dla enterokoków</t>
  </si>
  <si>
    <t>Podłoże Sabouraude + gentamycyna + chloramfenikol</t>
  </si>
  <si>
    <t>Ertapenem 10ug</t>
  </si>
  <si>
    <t>Piperacylina 30ug</t>
  </si>
  <si>
    <t>Piperacylina / tazobactam 30/6 ug</t>
  </si>
  <si>
    <t>Ceftazydym 10ug</t>
  </si>
  <si>
    <t>Cefotaksym 5ug</t>
  </si>
  <si>
    <t>Netylmycyna 10ug</t>
  </si>
  <si>
    <t>Nitrofurantoina 100ug</t>
  </si>
  <si>
    <t>Penicylina benzylowa (penicylina G) 1IU</t>
  </si>
  <si>
    <t>Linezolid 10ug</t>
  </si>
  <si>
    <t>Wankomycyna 5ug</t>
  </si>
  <si>
    <t>Gentamycyna 30ug</t>
  </si>
  <si>
    <t>Podłoże do hodowli drobnoustrojów w warunkach tlenowych z krwi od pacjentów w trakcie antybiotykoterapii</t>
  </si>
  <si>
    <t>Podłoże do hodowli drobnoustrojów w warunkach beztlenowych z krwi od pacjentów w trakcie antybiotykoterapii</t>
  </si>
  <si>
    <t>Naprawa winna być wykonana w ciagu 3 dni roboczych od daty zgłoszenia awarii.</t>
  </si>
  <si>
    <t>Testy do identyfikacji i oznaczenia lekooporności dla pałeczek Gram ujemnych</t>
  </si>
  <si>
    <t>Interpretacja wyników oznaczania lekooporności jest zgodna z aktualnymi wymogami EUCAST</t>
  </si>
  <si>
    <r>
      <t xml:space="preserve">Agar czekoladowy z czynnikami wzrostowymi dla </t>
    </r>
    <r>
      <rPr>
        <i/>
        <sz val="8"/>
        <rFont val="Arial CE"/>
        <family val="2"/>
      </rPr>
      <t>Haemophilus</t>
    </r>
    <r>
      <rPr>
        <sz val="8"/>
        <rFont val="Arial CE"/>
        <family val="2"/>
      </rPr>
      <t xml:space="preserve"> hamujacy wzrost ziarniaków Gram (+) </t>
    </r>
  </si>
  <si>
    <r>
      <t xml:space="preserve">Podłoże z eskuliną i solami żółci i azydkiem do hodowli i identyfikacji </t>
    </r>
    <r>
      <rPr>
        <i/>
        <sz val="8"/>
        <rFont val="Arial CE"/>
        <family val="2"/>
      </rPr>
      <t>Enterococcus</t>
    </r>
  </si>
  <si>
    <r>
      <t>Podłoże chromogenne do identyfikacji grzybów drożdżopodobnych (</t>
    </r>
    <r>
      <rPr>
        <i/>
        <sz val="8"/>
        <rFont val="Arial CE"/>
        <family val="2"/>
      </rPr>
      <t>C.albicans, C.crusei, C. glabrata)</t>
    </r>
  </si>
  <si>
    <r>
      <t xml:space="preserve">Podłoże wybiórcze dla </t>
    </r>
    <r>
      <rPr>
        <i/>
        <sz val="8"/>
        <rFont val="Arial CE"/>
        <family val="2"/>
      </rPr>
      <t xml:space="preserve">Neisseria gonorrhoeae </t>
    </r>
    <r>
      <rPr>
        <sz val="8"/>
        <rFont val="Arial CE"/>
        <family val="0"/>
      </rPr>
      <t>(Tayer Martin Agar)</t>
    </r>
  </si>
  <si>
    <t xml:space="preserve">Ilość </t>
  </si>
  <si>
    <t>Chinupristyna/dalfopristina 15ug</t>
  </si>
  <si>
    <t>Lewofloksacyna 5ug</t>
  </si>
  <si>
    <t>Moxifloksacyna 5 ug</t>
  </si>
  <si>
    <t>Streptomycyna 300ug</t>
  </si>
  <si>
    <t>Tobramycyna 10ug</t>
  </si>
  <si>
    <t>Teikoplanina 30ug</t>
  </si>
  <si>
    <t>Telitromycyna 15ug</t>
  </si>
  <si>
    <t>Gentamycyna 10ug</t>
  </si>
  <si>
    <t>Ilość</t>
  </si>
  <si>
    <t>Szczepy mogą być maksymalnie z czwartego pasażu</t>
  </si>
  <si>
    <t>Ilość oznaczeń</t>
  </si>
  <si>
    <t>Testy do identyfikacji grzybów drożdżopodobnych</t>
  </si>
  <si>
    <t xml:space="preserve">Ilość szt. </t>
  </si>
  <si>
    <t>Warunki graniczne:</t>
  </si>
  <si>
    <t>Zestaw do barwienia metodą Grama w pojemnikach z dozownikami o poj. 250mL</t>
  </si>
  <si>
    <t>Amoksycylina / kw. klawulanowy 2/1 ug</t>
  </si>
  <si>
    <t>Ceftarolina 5ug</t>
  </si>
  <si>
    <t>Haemophilus influenzae ATCC 49766</t>
  </si>
  <si>
    <t>Wartość dzierżawy aparatu</t>
  </si>
  <si>
    <t>Dzierżawa aparatu</t>
  </si>
  <si>
    <t>Zaciski do torebek</t>
  </si>
  <si>
    <t>Escherichia coli ATCC 35218</t>
  </si>
  <si>
    <t>Haemophilus influenzae NCTC 8468</t>
  </si>
  <si>
    <t>Klebsiella pneumoniae ATCC 700603</t>
  </si>
  <si>
    <t>Staphylococcus aureus NCTC 12493</t>
  </si>
  <si>
    <t>Enterococcus faecalis ATCC 51299</t>
  </si>
  <si>
    <t>Haemophilus influenzae ATCC 49247</t>
  </si>
  <si>
    <t>Candida krusei ATCC 6258</t>
  </si>
  <si>
    <t>Candida glabrata ATCC</t>
  </si>
  <si>
    <t>Wartość:</t>
  </si>
  <si>
    <t>Wyświetlacz LCD do komunikacji z użytkownikiem systemu</t>
  </si>
  <si>
    <t>Podłoże do hodowli drobnoustrojów z probek krwi i innych płynów ustrojowych w małej objetości w trakcie antybiotykoterapii</t>
  </si>
  <si>
    <t>Podłoża do hodowli mogą być przechowywane w temperaturze pokojowej.</t>
  </si>
  <si>
    <t>Wymagania</t>
  </si>
  <si>
    <t>Odczynnik do wykrywania oxydazy w krążkach lub paskach</t>
  </si>
  <si>
    <t>Wprowadzanie danych o numerze badania czytnikiem kodów paskowych.</t>
  </si>
  <si>
    <t>Natychmaiastowa sygnalizacja próki dodatniej sygnałem dzwiękowym i świetlnym.</t>
  </si>
  <si>
    <t>Dostępne podloża do hodowli drobnoustrojów tlenowych i beztlenowych z krwi od pacjentów poddanych antybiotykoterapii z substancjami inaktywującymi antybiotyki.</t>
  </si>
  <si>
    <t>Aparat ma mieć 50 miejsc inkubacyjno-pomiarowych.</t>
  </si>
  <si>
    <t xml:space="preserve">W przypadku awarii bez możliwości naprawy Wykonawca zapewni aparat zastępczy. </t>
  </si>
  <si>
    <t>W razie reklamacji dostawca jest zobowiązany do  wymiany wadliwego towaru w ciągu 7 dni od daty zgłoszenia.</t>
  </si>
  <si>
    <t>Termin ważności - minimum 12 m-cy od daty dostawy.</t>
  </si>
  <si>
    <r>
      <t>Enterococcus faecalis</t>
    </r>
    <r>
      <rPr>
        <sz val="8"/>
        <rFont val="Arial CE"/>
        <family val="2"/>
      </rPr>
      <t xml:space="preserve"> ATCC 29212</t>
    </r>
  </si>
  <si>
    <r>
      <rPr>
        <i/>
        <sz val="8"/>
        <rFont val="Arial CE"/>
        <family val="2"/>
      </rPr>
      <t>Pseudomonas aeruginosa</t>
    </r>
    <r>
      <rPr>
        <sz val="8"/>
        <rFont val="Arial CE"/>
        <family val="2"/>
      </rPr>
      <t xml:space="preserve"> ATCC 27853</t>
    </r>
  </si>
  <si>
    <r>
      <t>Staphylococcus aureus</t>
    </r>
    <r>
      <rPr>
        <sz val="8"/>
        <rFont val="Arial CE"/>
        <family val="2"/>
      </rPr>
      <t xml:space="preserve"> ATCC 29213</t>
    </r>
  </si>
  <si>
    <r>
      <t xml:space="preserve">Streptococcus pneumoniae </t>
    </r>
    <r>
      <rPr>
        <sz val="8"/>
        <rFont val="Arial CE"/>
        <family val="2"/>
      </rPr>
      <t>ATCC 49619</t>
    </r>
  </si>
  <si>
    <r>
      <t xml:space="preserve">Escherichia coli </t>
    </r>
    <r>
      <rPr>
        <sz val="8"/>
        <rFont val="Arial CE"/>
        <family val="2"/>
      </rPr>
      <t>ATCC 25922</t>
    </r>
  </si>
  <si>
    <t>Dostarczone testy muszą okres ważności nie krótszy niż 6 miesięcy.</t>
  </si>
  <si>
    <r>
      <t xml:space="preserve">Krążki X do identyfikacji </t>
    </r>
    <r>
      <rPr>
        <i/>
        <sz val="8"/>
        <rFont val="Arial CE"/>
        <family val="2"/>
      </rPr>
      <t>Haemophilus</t>
    </r>
  </si>
  <si>
    <r>
      <t xml:space="preserve">Krążki z optochiną do identyfikacji </t>
    </r>
    <r>
      <rPr>
        <i/>
        <sz val="8"/>
        <rFont val="Arial CE"/>
        <family val="2"/>
      </rPr>
      <t>Streptococcus pneumoniae</t>
    </r>
  </si>
  <si>
    <r>
      <t xml:space="preserve">Testy do identyfikacji bakterii z rodzaju </t>
    </r>
    <r>
      <rPr>
        <i/>
        <sz val="8"/>
        <rFont val="Arial CE"/>
        <family val="2"/>
      </rPr>
      <t>Haemophilus i Neisseia</t>
    </r>
  </si>
  <si>
    <r>
      <t xml:space="preserve">Testy do oznaczania lekooporności  z wyznaczeniem MIC dla </t>
    </r>
    <r>
      <rPr>
        <i/>
        <sz val="8"/>
        <rFont val="Arial CE"/>
        <family val="2"/>
      </rPr>
      <t>Streptococcus pneumoniae</t>
    </r>
  </si>
  <si>
    <r>
      <t>Fiolki zawierające koraliki z roztworem hipertonicznym do przechowywania szczepów bakterii w temp. -20</t>
    </r>
    <r>
      <rPr>
        <vertAlign val="superscript"/>
        <sz val="8"/>
        <rFont val="Arial CE"/>
        <family val="2"/>
      </rPr>
      <t>0</t>
    </r>
    <r>
      <rPr>
        <sz val="8"/>
        <rFont val="Arial CE"/>
        <family val="2"/>
      </rPr>
      <t>C</t>
    </r>
  </si>
  <si>
    <t>Każda fiolka musi zawierać zintegrowany pochłaniacz wilgoci.</t>
  </si>
  <si>
    <t>zestaw</t>
  </si>
  <si>
    <t>Przez cały okres ważności pożywki winny zachować deklarowaną jakość.</t>
  </si>
  <si>
    <t>Temocylina 30ug</t>
  </si>
  <si>
    <t>Wykonawca zobowiązuje się do wymiany wadliwego towaru w ciągu 7 dni od daty zgłoszenia.</t>
  </si>
  <si>
    <t>Podłoże RPMI 1640 agar + MODS + glukoza na płytkach o średnicy 90mm</t>
  </si>
  <si>
    <t>opakowanie a 10 pasków</t>
  </si>
  <si>
    <t>Na etykiecie każdego opakowania musi być podana nazwa, nr serii oraz data ważności.</t>
  </si>
  <si>
    <t>Termin realizacji zamówienia - 7 dni roboczych od daty złożenia zamówienia faxem.</t>
  </si>
  <si>
    <t>Termin ważności - minimum 9 miesięcy od daty dostawy.</t>
  </si>
  <si>
    <t>Każdy test powienien mieć nie więcej niż 50 oznaczeń.</t>
  </si>
  <si>
    <t>Wykonawca zobowiązany jest dostarczyć aktualne karty charakterystyki dla produktów niebezpiecznych dla zdrowia człowieka i dla środowiska.</t>
  </si>
  <si>
    <t>Wykonawca wydzierżawi wraz z analizatorem program komputerowy zapewniający zautomatyzowaną i kompleksową obsługę Pracowni Bakteriologicznej ( na 2 stanowiska).</t>
  </si>
  <si>
    <t>Przez czas trwania dwuletniej umowy dzierżawnej Wykonawca zobowiązany jest do wykonywania bezpłatnych napraw i kontroli nad bezawaryjnym działaniem aparatu oraz oprogramowania.</t>
  </si>
  <si>
    <t>Fiolki zawierają minimum 25 koralików każda.</t>
  </si>
  <si>
    <t>Termin realizacji zamówienia do 7 dni roboczych od daty złożenia zamówienia faxem.</t>
  </si>
  <si>
    <t>Do oferty oraz do każdej dostawy towaru należy dostarczyć świadectwo kontroli jakości podłóż zawierające: numer serii, datę ważności, skład pożywki, wygląd, kolor,kontrolę jałowości, opis wzrostu szczepów wzorcowych na danym podłożu.</t>
  </si>
  <si>
    <t>Na etykiecie każdego podłoża musi być podana nazwa pożywki, numer serii oraz data ważności.</t>
  </si>
  <si>
    <t>Wykonawca zobowiązany jest dołączyć do pierwszej dostawy aktualne karty charakterystyki dla produktów niebezpiecznych dla zdrowia człowieka i dla środowiska.</t>
  </si>
  <si>
    <t xml:space="preserve">Fiolet krystaliczny do barwienia wg Grama w opakowaniu  1L </t>
  </si>
  <si>
    <t>Barwnik Lugola stabilizowany do barwienia wg Grama w opakowaniu 1L</t>
  </si>
  <si>
    <t>Safranina wg Grama w opakowaniu 1L</t>
  </si>
  <si>
    <t>Termin realizacji zamówienia - do 7 dni roboczych od daty złożenia zamówienia faxem.</t>
  </si>
  <si>
    <t>Wykonawca zobowiązany jest dołączyć do pierwszej dostawy aktualne karty charakterystyki do wszystkich produktów niebezpiecznych dla zdrowia człowieka i dla środowiska.</t>
  </si>
  <si>
    <t>Krążki muszą mieć średnicę 6mm.</t>
  </si>
  <si>
    <t>Krążki muszą być pakowane w fiolki po 50 szt.</t>
  </si>
  <si>
    <t>Każdy krążek musi mieć wyraźne dwustronne, międzynarodowe oznakowanie.</t>
  </si>
  <si>
    <t>Każda fiolka z krążkami musi posiadać etykietę z nazwą krążków, numerem serii i datą ważności.</t>
  </si>
  <si>
    <t>Odbarwiacz w opakowaniu  1L</t>
  </si>
  <si>
    <t>Ilość j.m.     w op.</t>
  </si>
  <si>
    <t>Mueller Hinton Agar MHA na płytkach o śred. 90mm</t>
  </si>
  <si>
    <r>
      <t xml:space="preserve">Mueller Hinton + 5% krwi końskiej + 20mg/L </t>
    </r>
    <r>
      <rPr>
        <sz val="8"/>
        <rFont val="Czcionka tekstu podstawowego"/>
        <family val="0"/>
      </rPr>
      <t>β-NAD</t>
    </r>
    <r>
      <rPr>
        <sz val="8"/>
        <rFont val="Arial CE"/>
        <family val="2"/>
      </rPr>
      <t xml:space="preserve"> MHF na płytkach o śred. 90mm</t>
    </r>
  </si>
  <si>
    <t>Kolistyna 0,0016-256ug/mL</t>
  </si>
  <si>
    <t>Amfoterycyna B 0,002-32ug/mL</t>
  </si>
  <si>
    <t>Anidulofungina 0,002-32ug/mL</t>
  </si>
  <si>
    <t>Flukonazol 0,002-256ug/mL</t>
  </si>
  <si>
    <t>Itrakonazol 0,002-32ug/mL</t>
  </si>
  <si>
    <t>Mikafungin 0,002-32ug/mL</t>
  </si>
  <si>
    <t>Posakonazol 0,002-32ug/mL</t>
  </si>
  <si>
    <t>Worikonazol 0,002-32ug/mL</t>
  </si>
  <si>
    <t>Meropenem 0,002-32ug/mL</t>
  </si>
  <si>
    <t>Gradientowe paski testowe do oznaczania wartości MIC (wymienione poniżej):</t>
  </si>
  <si>
    <t>Każdy pasek musi być fabrycznie zapakowany w osobne hermetyczne opakowanie.</t>
  </si>
  <si>
    <t>Na etykiecie każdego opakowania musi być podana nazwa, numer serii i data ważności.</t>
  </si>
  <si>
    <t>Niezbędne odczynniki i akcesoria</t>
  </si>
  <si>
    <t>Testy do oznaczania lekooporności  z wyznaczeniem MIC metodą rozcieńczeń</t>
  </si>
  <si>
    <r>
      <t xml:space="preserve">Krążki V do identyfikacji </t>
    </r>
    <r>
      <rPr>
        <i/>
        <sz val="8"/>
        <rFont val="Arial CE"/>
        <family val="2"/>
      </rPr>
      <t>Haemophilus</t>
    </r>
  </si>
  <si>
    <t>Średnica płytek - 90mm.</t>
  </si>
  <si>
    <t>Nr katal.</t>
  </si>
  <si>
    <t>Pożywki na płytkach inne niż z krwią i chromogenne winny mieć okres ważności minimum 3 miesiące.</t>
  </si>
  <si>
    <t>Pożywki płynne mają mieć okres ważności minimum 6 miesiecy.</t>
  </si>
  <si>
    <t xml:space="preserve">Krążki wysycone antybiotykiem (wymienione poniżej) w fiolkach po 50 szt.:              </t>
  </si>
  <si>
    <t>Do oferty należy dostarczyć próbkę kontrolną -  fiolkę z krążkami antybiotykowymi.</t>
  </si>
  <si>
    <t>Okres ważności dostarczonych krążków minimum 12 m-cy.</t>
  </si>
  <si>
    <t>Okres ważności dostarczonych płytek MHA minimum 4 miesiące.</t>
  </si>
  <si>
    <t>Okres ważności dostarczonych płytek MHF minimum 4 tygodnie.</t>
  </si>
  <si>
    <t>Wykonawca zobowiązuje się do realizacji zamówień w ciągu 7 dni roboczych od daty złożenia zamówienia faxem.</t>
  </si>
  <si>
    <t>Instrukcja w języku polskim ma być dołączona do oferty.</t>
  </si>
  <si>
    <t>Okres ważności dostarczonych pasków minimum 9 miesięcy od daty dostawy.</t>
  </si>
  <si>
    <t>Okres ważności dostarczonych płytek RPMI minimum 2 miesiące.</t>
  </si>
  <si>
    <t>Szczepy muszą mieć ważność minimum 12 miesięcy.</t>
  </si>
  <si>
    <t>Instrukcja ożywienia szczepów w języku polskim powinna być dołączona do oferty.</t>
  </si>
  <si>
    <t>Instrukcja w języku polskim powinna być dołączona do oferty.</t>
  </si>
  <si>
    <t>Test do  identyfikacji paciorkowców beta-hemolitycznych grup A, B, C, D, F i G + kontrola dodatnia.</t>
  </si>
  <si>
    <r>
      <t xml:space="preserve">Test do szybkiej identyfikacji </t>
    </r>
    <r>
      <rPr>
        <i/>
        <sz val="8"/>
        <rFont val="Arial CE"/>
        <family val="2"/>
      </rPr>
      <t xml:space="preserve">Staphylococcus aureus, </t>
    </r>
    <r>
      <rPr>
        <sz val="8"/>
        <rFont val="Arial CE"/>
        <family val="2"/>
      </rPr>
      <t xml:space="preserve">wykrywający białko A. </t>
    </r>
  </si>
  <si>
    <r>
      <t xml:space="preserve">Krążki EF do różnicowania </t>
    </r>
    <r>
      <rPr>
        <i/>
        <sz val="8"/>
        <rFont val="Arial CE"/>
        <family val="0"/>
      </rPr>
      <t>Enterococcus faecalis i E. faecium</t>
    </r>
  </si>
  <si>
    <t>krążek</t>
  </si>
  <si>
    <t>Krążki z novobiocyną</t>
  </si>
  <si>
    <t>buteleczka</t>
  </si>
  <si>
    <t>Odczynnik do wykrywania katalazy, buteleczka 30mL</t>
  </si>
  <si>
    <t xml:space="preserve">3. </t>
  </si>
  <si>
    <t>10% dezoksycholan sodu w probówkach po 2mL</t>
  </si>
  <si>
    <t>krążek/pasek</t>
  </si>
  <si>
    <t>Kwas boronowy, probówka 2mL</t>
  </si>
  <si>
    <r>
      <t xml:space="preserve">Krążki z glukozą i błękitem bromotymolowym do różnicowania </t>
    </r>
    <r>
      <rPr>
        <i/>
        <sz val="8"/>
        <rFont val="Arial CE"/>
        <family val="2"/>
      </rPr>
      <t xml:space="preserve">Neisseria </t>
    </r>
    <r>
      <rPr>
        <sz val="8"/>
        <rFont val="Arial CE"/>
        <family val="2"/>
      </rPr>
      <t xml:space="preserve">i </t>
    </r>
    <r>
      <rPr>
        <i/>
        <sz val="8"/>
        <rFont val="Arial CE"/>
        <family val="2"/>
      </rPr>
      <t>Moraxella</t>
    </r>
  </si>
  <si>
    <t>EDTA 0,5M o pH 7,3 -7,5 w probówkach 2 mL</t>
  </si>
  <si>
    <t>Osocze królicze liofilizowane w ampułkach po 2mL</t>
  </si>
  <si>
    <t>ampułka</t>
  </si>
  <si>
    <t>Opakowania z krążkami maksymalnie po 50 krążków.</t>
  </si>
  <si>
    <t>Na etykiecie każdego opakowania musi być podana nazwa, numer serii oraz data ważności.</t>
  </si>
  <si>
    <t>Dostarczony test musi mieć okres ważności minimum 6 m-cy.</t>
  </si>
  <si>
    <r>
      <t xml:space="preserve">Analizator ma zdolność identyfikacji i oznaczenia lekooporności ziarenkowców G(+), w tym </t>
    </r>
    <r>
      <rPr>
        <i/>
        <sz val="8"/>
        <rFont val="Arial CE"/>
        <family val="2"/>
      </rPr>
      <t>Streptococcus pneumoniae,</t>
    </r>
    <r>
      <rPr>
        <sz val="8"/>
        <rFont val="Arial CE"/>
        <family val="2"/>
      </rPr>
      <t xml:space="preserve"> pałeczek z rodziny </t>
    </r>
    <r>
      <rPr>
        <i/>
        <sz val="8"/>
        <rFont val="Arial CE"/>
        <family val="2"/>
      </rPr>
      <t>Enterobacteriaceae</t>
    </r>
    <r>
      <rPr>
        <sz val="8"/>
        <rFont val="Arial CE"/>
        <family val="2"/>
      </rPr>
      <t xml:space="preserve">, pałeczek niefermentujących oraz </t>
    </r>
    <r>
      <rPr>
        <i/>
        <sz val="8"/>
        <rFont val="Arial CE"/>
        <family val="2"/>
      </rPr>
      <t xml:space="preserve">Haemophilus, Neisseria a także identyfikacji </t>
    </r>
    <r>
      <rPr>
        <sz val="8"/>
        <rFont val="Arial CE"/>
        <family val="2"/>
      </rPr>
      <t>beztlenowców oraz grzybów drożdżopodobnych.</t>
    </r>
  </si>
  <si>
    <t>Wykonawca gwarantuje bezpłatny serwis do aparatu, komputerów i drukarki w okresie umowy dzierżawy 1 raz w roku.</t>
  </si>
  <si>
    <t>30.</t>
  </si>
  <si>
    <t>W razie awarii bez możliwości szybkiej naprawy Wykonawca zapewni aparat zastępczy.</t>
  </si>
  <si>
    <t>31.</t>
  </si>
  <si>
    <t>W przypadku złej kalkulacji ilości odczynników na podaną liczbę badań w określonym czasie, Wykonawca dostarczy bezpłatnie brakujące odczynniki.</t>
  </si>
  <si>
    <t>Każdy zestaw musi mieć karty reakcyjne i pałeczki do mieszania zawiesin.</t>
  </si>
  <si>
    <t>Wymagany jest aparat do posiewu krwi i płynów ustrojowych o wymiarach nie większych niż: długość: 62cm , wysokość: 72cm, głębokość: 65cm.</t>
  </si>
  <si>
    <t>Dostępne podloża z inaktywatorami antybiotyków do hodowli drobnoustrojów z próbek krwi o objętości mniejszej niż 8 mL</t>
  </si>
  <si>
    <t xml:space="preserve">Dostarczane podłoża winny mieć dołączone certyfikaty kontroli jakości oraz mieć okres ważności minimum 6 miesięcy.  </t>
  </si>
  <si>
    <t>Bezpłatne szkolenie personelu z obsługi aparatu zostanie przeprowadzone przez Wykonawcę sprzętu w siedzibie Zamawiającego.</t>
  </si>
  <si>
    <t>Wykonawca gwaratuje bezpłatny serwis do aparatu w okresie umowy dzierżawy 1 raz w roku.</t>
  </si>
  <si>
    <t>Zamówiony zestaw musi mieć okres ważności minimum 12 miesięcy.</t>
  </si>
  <si>
    <t>Pożywki z krwią winny mieć okres ważności minimum 4-8 tygodni.</t>
  </si>
  <si>
    <t>Pożywki</t>
  </si>
  <si>
    <t>Pakiet nr 1:  Barwniki</t>
  </si>
  <si>
    <t>Pakiet nr 2:  Krążki i podłoża do oznaczania lekowrażliwości</t>
  </si>
  <si>
    <t>Pakiet nr 3: Gradientowe paski testowe do oznaczania MIC</t>
  </si>
  <si>
    <t>Pakiet Nr 4:   Szczepy wzorcowe</t>
  </si>
  <si>
    <t>Pakiet nr 5:  Akcesoria do hodowli beztlenowców</t>
  </si>
  <si>
    <t>Pakiet nr 6:  Testy lateksowe do  identyfikacji</t>
  </si>
  <si>
    <t>Pakiet nr 7:  Odczynniki do diagnostyki</t>
  </si>
  <si>
    <t>Pakiet nr 8: Dzierżawa analizatora do identyfikacji i oznaczania lekowrażliwości drobnoustrojów na 2 lata wraz z dostawą niezbędnego sprzętu i odczynników oraz pożywki</t>
  </si>
  <si>
    <t>Pakiet nr 9: Dostawa podłóż do posiewów krwi wraz z dzierżawą aparatu na 2 lata</t>
  </si>
  <si>
    <t>Pakiet 10 Podłoża do przechowywania i odzyskiwania szczepów bakteryjnych</t>
  </si>
  <si>
    <t xml:space="preserve">Szczep ma mieć dołączoną metryczkę i certyfikat zaświadczający o tym, że pochodzi z oryginalnej kolekcji ATCC. </t>
  </si>
  <si>
    <t>........</t>
  </si>
  <si>
    <t>W ramach przedmiotu zamówienia Wykonawca zobowiązany jest do przeszkolenia personelu Pracowni Bakteriologicznej w miejscu pracy w zakresie obsługi aparatu.</t>
  </si>
  <si>
    <t>miesiące</t>
  </si>
  <si>
    <t>Razem pożywki:</t>
  </si>
  <si>
    <t>RAZEM pakiet nr 8</t>
  </si>
  <si>
    <t>VAT w %</t>
  </si>
  <si>
    <t>w tym VAT:</t>
  </si>
  <si>
    <t>Wykonawca zobowiązuje się do realizacji zamówień w ciągu 14 dni roboczych od daty złożenia zamówienia faxem.</t>
  </si>
  <si>
    <t>Załącznik nr 3 do SIWZ zmiana odp.1</t>
  </si>
  <si>
    <t>Pożywki chromogenne winny mieć okres ważności minimum 6 tygodni (zmiana odp.1)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</si>
</sst>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[$-415]d\ mmmm\ yyyy"/>
    <numFmt numFmtId="167" formatCode="#,##0.00_ ;\-#,##0.00\ "/>
    <numFmt numFmtId="168" formatCode="0.0"/>
    <numFmt numFmtId="169" formatCode="0.000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sz val="8"/>
      <color indexed="57"/>
      <name val="Arial CE"/>
      <family val="2"/>
    </font>
    <font>
      <vertAlign val="superscript"/>
      <sz val="8"/>
      <name val="Arial CE"/>
      <family val="2"/>
    </font>
    <font>
      <sz val="8"/>
      <name val="Czcionka tekstu podstawowego"/>
      <family val="0"/>
    </font>
    <font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2"/>
    </font>
    <font>
      <b/>
      <sz val="8"/>
      <color indexed="10"/>
      <name val="Arial CE"/>
      <family val="2"/>
    </font>
    <font>
      <b/>
      <sz val="8"/>
      <color indexed="57"/>
      <name val="Arial CE"/>
      <family val="2"/>
    </font>
    <font>
      <sz val="8"/>
      <color indexed="53"/>
      <name val="Arial CE"/>
      <family val="2"/>
    </font>
    <font>
      <b/>
      <sz val="8"/>
      <color indexed="53"/>
      <name val="Arial CE"/>
      <family val="2"/>
    </font>
    <font>
      <b/>
      <sz val="10"/>
      <name val="Arial CE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0"/>
    </font>
    <font>
      <i/>
      <sz val="10"/>
      <name val="Arial CE"/>
      <family val="0"/>
    </font>
    <font>
      <i/>
      <sz val="8"/>
      <color indexed="12"/>
      <name val="Arial CE"/>
      <family val="0"/>
    </font>
    <font>
      <i/>
      <sz val="10"/>
      <color indexed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1" fillId="24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5" borderId="0" xfId="0" applyNumberFormat="1" applyFont="1" applyFill="1" applyBorder="1" applyAlignment="1">
      <alignment/>
    </xf>
    <xf numFmtId="44" fontId="2" fillId="0" borderId="0" xfId="0" applyNumberFormat="1" applyFont="1" applyBorder="1" applyAlignment="1">
      <alignment/>
    </xf>
    <xf numFmtId="0" fontId="2" fillId="24" borderId="0" xfId="0" applyFont="1" applyFill="1" applyBorder="1" applyAlignment="1">
      <alignment wrapText="1"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4" fontId="1" fillId="25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164" fontId="2" fillId="24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9" fontId="1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2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7" fillId="0" borderId="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0" fillId="25" borderId="0" xfId="0" applyFont="1" applyFill="1" applyBorder="1" applyAlignment="1">
      <alignment/>
    </xf>
    <xf numFmtId="0" fontId="30" fillId="25" borderId="0" xfId="0" applyNumberFormat="1" applyFont="1" applyFill="1" applyBorder="1" applyAlignment="1">
      <alignment/>
    </xf>
    <xf numFmtId="44" fontId="30" fillId="0" borderId="0" xfId="0" applyNumberFormat="1" applyFont="1" applyBorder="1" applyAlignment="1">
      <alignment/>
    </xf>
    <xf numFmtId="0" fontId="2" fillId="23" borderId="0" xfId="0" applyFont="1" applyFill="1" applyBorder="1" applyAlignment="1">
      <alignment horizontal="center" wrapText="1"/>
    </xf>
    <xf numFmtId="9" fontId="2" fillId="23" borderId="0" xfId="0" applyNumberFormat="1" applyFont="1" applyFill="1" applyBorder="1" applyAlignment="1">
      <alignment horizontal="center" wrapText="1"/>
    </xf>
    <xf numFmtId="0" fontId="1" fillId="24" borderId="0" xfId="0" applyFont="1" applyFill="1" applyBorder="1" applyAlignment="1">
      <alignment wrapText="1"/>
    </xf>
    <xf numFmtId="164" fontId="30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167" fontId="1" fillId="0" borderId="0" xfId="0" applyNumberFormat="1" applyFont="1" applyBorder="1" applyAlignment="1">
      <alignment wrapText="1"/>
    </xf>
    <xf numFmtId="0" fontId="2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9" fontId="2" fillId="0" borderId="10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23" borderId="0" xfId="0" applyFont="1" applyFill="1" applyBorder="1" applyAlignment="1">
      <alignment wrapText="1"/>
    </xf>
    <xf numFmtId="0" fontId="2" fillId="22" borderId="0" xfId="0" applyFont="1" applyFill="1" applyBorder="1" applyAlignment="1">
      <alignment wrapText="1"/>
    </xf>
    <xf numFmtId="0" fontId="2" fillId="22" borderId="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9" fontId="1" fillId="0" borderId="10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/>
    </xf>
    <xf numFmtId="167" fontId="2" fillId="0" borderId="1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3" fontId="2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3" fontId="2" fillId="0" borderId="1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2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23" borderId="0" xfId="0" applyNumberFormat="1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wrapText="1"/>
    </xf>
    <xf numFmtId="164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wrapText="1"/>
    </xf>
    <xf numFmtId="9" fontId="1" fillId="0" borderId="0" xfId="0" applyNumberFormat="1" applyFont="1" applyBorder="1" applyAlignment="1">
      <alignment horizontal="center" wrapText="1"/>
    </xf>
    <xf numFmtId="9" fontId="2" fillId="0" borderId="10" xfId="0" applyNumberFormat="1" applyFont="1" applyBorder="1" applyAlignment="1">
      <alignment/>
    </xf>
    <xf numFmtId="0" fontId="2" fillId="23" borderId="0" xfId="0" applyFont="1" applyFill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165" fontId="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" fillId="25" borderId="0" xfId="0" applyFont="1" applyFill="1" applyBorder="1" applyAlignment="1">
      <alignment horizontal="center"/>
    </xf>
    <xf numFmtId="0" fontId="32" fillId="0" borderId="0" xfId="0" applyFont="1" applyBorder="1" applyAlignment="1">
      <alignment wrapText="1"/>
    </xf>
    <xf numFmtId="0" fontId="28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64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4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wrapText="1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wrapText="1"/>
    </xf>
    <xf numFmtId="164" fontId="33" fillId="0" borderId="0" xfId="0" applyNumberFormat="1" applyFont="1" applyFill="1" applyAlignment="1">
      <alignment/>
    </xf>
    <xf numFmtId="164" fontId="33" fillId="0" borderId="0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4" fillId="24" borderId="0" xfId="0" applyFont="1" applyFill="1" applyBorder="1" applyAlignment="1">
      <alignment/>
    </xf>
    <xf numFmtId="0" fontId="34" fillId="0" borderId="0" xfId="0" applyFont="1" applyAlignment="1">
      <alignment horizontal="center" wrapText="1"/>
    </xf>
    <xf numFmtId="4" fontId="33" fillId="0" borderId="0" xfId="0" applyNumberFormat="1" applyFont="1" applyBorder="1" applyAlignment="1">
      <alignment horizontal="center"/>
    </xf>
    <xf numFmtId="4" fontId="34" fillId="0" borderId="13" xfId="0" applyNumberFormat="1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3" fillId="24" borderId="0" xfId="0" applyFont="1" applyFill="1" applyAlignment="1">
      <alignment/>
    </xf>
    <xf numFmtId="0" fontId="34" fillId="0" borderId="0" xfId="0" applyFont="1" applyBorder="1" applyAlignment="1">
      <alignment wrapText="1"/>
    </xf>
    <xf numFmtId="4" fontId="34" fillId="23" borderId="0" xfId="0" applyNumberFormat="1" applyFont="1" applyFill="1" applyBorder="1" applyAlignment="1">
      <alignment horizontal="center" wrapText="1"/>
    </xf>
    <xf numFmtId="4" fontId="33" fillId="0" borderId="0" xfId="0" applyNumberFormat="1" applyFont="1" applyBorder="1" applyAlignment="1">
      <alignment/>
    </xf>
    <xf numFmtId="4" fontId="34" fillId="0" borderId="13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 wrapText="1"/>
    </xf>
    <xf numFmtId="0" fontId="33" fillId="0" borderId="0" xfId="0" applyNumberFormat="1" applyFont="1" applyBorder="1" applyAlignment="1">
      <alignment wrapText="1"/>
    </xf>
    <xf numFmtId="164" fontId="33" fillId="0" borderId="0" xfId="0" applyNumberFormat="1" applyFont="1" applyBorder="1" applyAlignment="1">
      <alignment/>
    </xf>
    <xf numFmtId="0" fontId="33" fillId="24" borderId="0" xfId="0" applyFont="1" applyFill="1" applyBorder="1" applyAlignment="1">
      <alignment/>
    </xf>
    <xf numFmtId="0" fontId="34" fillId="0" borderId="0" xfId="0" applyFont="1" applyBorder="1" applyAlignment="1">
      <alignment horizontal="center" wrapText="1"/>
    </xf>
    <xf numFmtId="2" fontId="33" fillId="0" borderId="0" xfId="0" applyNumberFormat="1" applyFont="1" applyBorder="1" applyAlignment="1">
      <alignment horizontal="center" wrapText="1"/>
    </xf>
    <xf numFmtId="2" fontId="34" fillId="0" borderId="0" xfId="0" applyNumberFormat="1" applyFont="1" applyBorder="1" applyAlignment="1">
      <alignment horizontal="center" wrapText="1"/>
    </xf>
    <xf numFmtId="164" fontId="34" fillId="0" borderId="13" xfId="0" applyNumberFormat="1" applyFont="1" applyBorder="1" applyAlignment="1">
      <alignment/>
    </xf>
    <xf numFmtId="2" fontId="34" fillId="0" borderId="13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NumberFormat="1" applyFont="1" applyBorder="1" applyAlignment="1">
      <alignment/>
    </xf>
    <xf numFmtId="0" fontId="33" fillId="25" borderId="0" xfId="0" applyFont="1" applyFill="1" applyBorder="1" applyAlignment="1">
      <alignment/>
    </xf>
    <xf numFmtId="165" fontId="33" fillId="0" borderId="0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0" fontId="33" fillId="0" borderId="13" xfId="0" applyFont="1" applyBorder="1" applyAlignment="1">
      <alignment/>
    </xf>
    <xf numFmtId="0" fontId="33" fillId="25" borderId="0" xfId="0" applyFont="1" applyFill="1" applyBorder="1" applyAlignment="1">
      <alignment/>
    </xf>
    <xf numFmtId="2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/>
    </xf>
    <xf numFmtId="0" fontId="34" fillId="24" borderId="0" xfId="0" applyFont="1" applyFill="1" applyBorder="1" applyAlignment="1">
      <alignment wrapText="1"/>
    </xf>
    <xf numFmtId="2" fontId="33" fillId="0" borderId="0" xfId="0" applyNumberFormat="1" applyFont="1" applyBorder="1" applyAlignment="1">
      <alignment wrapText="1"/>
    </xf>
    <xf numFmtId="2" fontId="33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3" xfId="0" applyFont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center"/>
    </xf>
    <xf numFmtId="164" fontId="33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7" fillId="0" borderId="0" xfId="0" applyFont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2" fontId="33" fillId="0" borderId="0" xfId="0" applyNumberFormat="1" applyFont="1" applyFill="1" applyBorder="1" applyAlignment="1">
      <alignment horizontal="center" wrapText="1"/>
    </xf>
    <xf numFmtId="9" fontId="1" fillId="0" borderId="0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wrapText="1"/>
    </xf>
    <xf numFmtId="167" fontId="2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right" vertical="top" wrapText="1"/>
    </xf>
    <xf numFmtId="4" fontId="33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167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167" fontId="2" fillId="0" borderId="12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24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22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4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33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" fontId="33" fillId="0" borderId="0" xfId="0" applyNumberFormat="1" applyFont="1" applyBorder="1" applyAlignment="1">
      <alignment horizontal="center" vertical="top"/>
    </xf>
    <xf numFmtId="0" fontId="37" fillId="0" borderId="0" xfId="0" applyFont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22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6" fillId="0" borderId="12" xfId="0" applyFont="1" applyBorder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M344"/>
  <sheetViews>
    <sheetView tabSelected="1" zoomScalePageLayoutView="90" workbookViewId="0" topLeftCell="A254">
      <selection activeCell="B269" sqref="B269:J269"/>
    </sheetView>
  </sheetViews>
  <sheetFormatPr defaultColWidth="9.00390625" defaultRowHeight="12.75"/>
  <cols>
    <col min="1" max="1" width="3.875" style="25" customWidth="1"/>
    <col min="2" max="2" width="45.125" style="2" customWidth="1"/>
    <col min="3" max="3" width="7.625" style="2" customWidth="1"/>
    <col min="4" max="4" width="8.50390625" style="2" customWidth="1"/>
    <col min="5" max="5" width="9.125" style="138" customWidth="1"/>
    <col min="6" max="6" width="8.50390625" style="2" customWidth="1"/>
    <col min="7" max="7" width="11.625" style="163" customWidth="1"/>
    <col min="8" max="8" width="10.375" style="2" customWidth="1"/>
    <col min="9" max="9" width="5.875" style="2" customWidth="1"/>
    <col min="10" max="10" width="11.625" style="2" customWidth="1"/>
    <col min="11" max="16384" width="9.125" style="2" customWidth="1"/>
  </cols>
  <sheetData>
    <row r="1" ht="12.75">
      <c r="G1" s="271" t="s">
        <v>323</v>
      </c>
    </row>
    <row r="2" spans="9:10" ht="9.75">
      <c r="I2" s="32"/>
      <c r="J2" s="30"/>
    </row>
    <row r="3" spans="1:10" ht="9.75">
      <c r="A3" s="130"/>
      <c r="B3" s="130" t="s">
        <v>304</v>
      </c>
      <c r="C3" s="5"/>
      <c r="D3" s="24"/>
      <c r="E3" s="139"/>
      <c r="F3" s="29"/>
      <c r="G3" s="164"/>
      <c r="H3" s="29"/>
      <c r="I3" s="29"/>
      <c r="J3" s="29"/>
    </row>
    <row r="4" spans="1:10" ht="20.25">
      <c r="A4" s="119" t="s">
        <v>0</v>
      </c>
      <c r="B4" s="10" t="s">
        <v>1</v>
      </c>
      <c r="C4" s="119" t="s">
        <v>256</v>
      </c>
      <c r="D4" s="25" t="s">
        <v>66</v>
      </c>
      <c r="E4" s="140" t="s">
        <v>154</v>
      </c>
      <c r="F4" s="28" t="s">
        <v>237</v>
      </c>
      <c r="G4" s="165" t="s">
        <v>52</v>
      </c>
      <c r="H4" s="28" t="s">
        <v>125</v>
      </c>
      <c r="I4" s="28" t="s">
        <v>320</v>
      </c>
      <c r="J4" s="28" t="s">
        <v>46</v>
      </c>
    </row>
    <row r="5" spans="1:10" ht="20.25">
      <c r="A5" s="13" t="s">
        <v>2</v>
      </c>
      <c r="B5" s="6" t="s">
        <v>169</v>
      </c>
      <c r="C5" s="6"/>
      <c r="D5" s="25" t="s">
        <v>209</v>
      </c>
      <c r="E5" s="142">
        <v>2</v>
      </c>
      <c r="F5" s="44"/>
      <c r="G5" s="166"/>
      <c r="H5" s="37">
        <f>E5*G5</f>
        <v>0</v>
      </c>
      <c r="I5" s="74"/>
      <c r="J5" s="37">
        <f>H5*I5+H5</f>
        <v>0</v>
      </c>
    </row>
    <row r="6" spans="1:10" ht="9.75">
      <c r="A6" s="13" t="s">
        <v>3</v>
      </c>
      <c r="B6" s="6" t="s">
        <v>227</v>
      </c>
      <c r="C6" s="6"/>
      <c r="D6" s="25" t="s">
        <v>92</v>
      </c>
      <c r="E6" s="142">
        <v>5</v>
      </c>
      <c r="F6" s="44"/>
      <c r="G6" s="166"/>
      <c r="H6" s="37">
        <f>E6*G6</f>
        <v>0</v>
      </c>
      <c r="I6" s="74"/>
      <c r="J6" s="37">
        <f>H6*I6+H6</f>
        <v>0</v>
      </c>
    </row>
    <row r="7" spans="1:10" ht="20.25">
      <c r="A7" s="13" t="s">
        <v>4</v>
      </c>
      <c r="B7" s="6" t="s">
        <v>228</v>
      </c>
      <c r="C7" s="6"/>
      <c r="D7" s="25" t="s">
        <v>92</v>
      </c>
      <c r="E7" s="142">
        <v>5</v>
      </c>
      <c r="F7" s="44"/>
      <c r="G7" s="166"/>
      <c r="H7" s="37">
        <f>E7*G7</f>
        <v>0</v>
      </c>
      <c r="I7" s="74"/>
      <c r="J7" s="37">
        <f>H7*I7+H7</f>
        <v>0</v>
      </c>
    </row>
    <row r="8" spans="1:10" ht="9.75">
      <c r="A8" s="13" t="s">
        <v>5</v>
      </c>
      <c r="B8" s="6" t="s">
        <v>229</v>
      </c>
      <c r="C8" s="6"/>
      <c r="D8" s="25" t="s">
        <v>92</v>
      </c>
      <c r="E8" s="142">
        <v>5</v>
      </c>
      <c r="F8" s="44"/>
      <c r="G8" s="166"/>
      <c r="H8" s="37">
        <f>E8*G8</f>
        <v>0</v>
      </c>
      <c r="I8" s="74"/>
      <c r="J8" s="37">
        <f>H8*I8+H8</f>
        <v>0</v>
      </c>
    </row>
    <row r="9" spans="1:10" ht="9.75">
      <c r="A9" s="13" t="s">
        <v>6</v>
      </c>
      <c r="B9" s="6" t="s">
        <v>236</v>
      </c>
      <c r="C9" s="6"/>
      <c r="D9" s="25" t="s">
        <v>92</v>
      </c>
      <c r="E9" s="142">
        <v>5</v>
      </c>
      <c r="F9" s="44"/>
      <c r="G9" s="166"/>
      <c r="H9" s="37">
        <f>E9*G9</f>
        <v>0</v>
      </c>
      <c r="I9" s="74"/>
      <c r="J9" s="37">
        <f>H9*I9+H9</f>
        <v>0</v>
      </c>
    </row>
    <row r="10" spans="1:10" ht="9.75">
      <c r="A10" s="204" t="s">
        <v>51</v>
      </c>
      <c r="B10" s="11"/>
      <c r="C10" s="11"/>
      <c r="D10" s="1"/>
      <c r="E10" s="143"/>
      <c r="F10" s="6"/>
      <c r="G10" s="167" t="s">
        <v>124</v>
      </c>
      <c r="H10" s="87">
        <f>SUM(H5:H9)</f>
        <v>0</v>
      </c>
      <c r="I10" s="114"/>
      <c r="J10" s="88">
        <f>SUM(J5:J9)</f>
        <v>0</v>
      </c>
    </row>
    <row r="11" spans="1:10" ht="20.25">
      <c r="A11" s="13" t="s">
        <v>2</v>
      </c>
      <c r="B11" s="205" t="s">
        <v>230</v>
      </c>
      <c r="C11" s="6"/>
      <c r="D11" s="6"/>
      <c r="E11" s="144"/>
      <c r="F11" s="63"/>
      <c r="G11" s="214" t="s">
        <v>321</v>
      </c>
      <c r="H11" s="215">
        <f>J10-H10</f>
        <v>0</v>
      </c>
      <c r="J11" s="37"/>
    </row>
    <row r="12" spans="1:10" ht="9.75">
      <c r="A12" s="13" t="s">
        <v>3</v>
      </c>
      <c r="B12" s="6" t="s">
        <v>196</v>
      </c>
      <c r="C12" s="6"/>
      <c r="D12" s="6"/>
      <c r="E12" s="144"/>
      <c r="F12" s="63"/>
      <c r="G12" s="168"/>
      <c r="H12" s="64"/>
      <c r="I12" s="65"/>
      <c r="J12" s="37"/>
    </row>
    <row r="13" spans="1:10" ht="30">
      <c r="A13" s="13" t="s">
        <v>4</v>
      </c>
      <c r="B13" s="6" t="s">
        <v>231</v>
      </c>
      <c r="C13" s="6"/>
      <c r="D13" s="6"/>
      <c r="E13" s="144"/>
      <c r="F13" s="63"/>
      <c r="G13" s="168"/>
      <c r="H13" s="64"/>
      <c r="I13" s="65"/>
      <c r="J13" s="37"/>
    </row>
    <row r="14" spans="1:3" ht="9.75">
      <c r="A14" s="13"/>
      <c r="B14" s="6"/>
      <c r="C14" s="6"/>
    </row>
    <row r="15" spans="1:10" ht="9.75">
      <c r="A15" s="130"/>
      <c r="B15" s="130" t="s">
        <v>305</v>
      </c>
      <c r="C15" s="9"/>
      <c r="D15" s="16"/>
      <c r="F15" s="16"/>
      <c r="G15" s="169"/>
      <c r="H15" s="16"/>
      <c r="I15" s="16"/>
      <c r="J15" s="16"/>
    </row>
    <row r="16" spans="1:10" ht="20.25">
      <c r="A16" s="119" t="s">
        <v>0</v>
      </c>
      <c r="B16" s="10" t="s">
        <v>1</v>
      </c>
      <c r="C16" s="119" t="s">
        <v>256</v>
      </c>
      <c r="D16" s="25" t="s">
        <v>66</v>
      </c>
      <c r="E16" s="140" t="s">
        <v>163</v>
      </c>
      <c r="F16" s="28" t="s">
        <v>237</v>
      </c>
      <c r="G16" s="170" t="s">
        <v>49</v>
      </c>
      <c r="H16" s="11" t="s">
        <v>125</v>
      </c>
      <c r="I16" s="28" t="s">
        <v>320</v>
      </c>
      <c r="J16" s="11" t="s">
        <v>50</v>
      </c>
    </row>
    <row r="17" spans="1:10" ht="20.25">
      <c r="A17" s="13" t="s">
        <v>2</v>
      </c>
      <c r="B17" s="82" t="s">
        <v>259</v>
      </c>
      <c r="C17" s="82"/>
      <c r="D17" s="115" t="s">
        <v>67</v>
      </c>
      <c r="E17" s="145">
        <v>600</v>
      </c>
      <c r="F17" s="58"/>
      <c r="G17" s="171"/>
      <c r="H17" s="109">
        <f>E17*G17</f>
        <v>0</v>
      </c>
      <c r="I17" s="59"/>
      <c r="J17" s="109">
        <f>E17*G17+E17*G17*I17</f>
        <v>0</v>
      </c>
    </row>
    <row r="18" spans="1:10" ht="9.75">
      <c r="A18" s="13"/>
      <c r="B18" s="3" t="s">
        <v>56</v>
      </c>
      <c r="C18" s="3"/>
      <c r="D18" s="25" t="s">
        <v>67</v>
      </c>
      <c r="E18" s="146"/>
      <c r="F18" s="12"/>
      <c r="G18" s="172"/>
      <c r="I18" s="31"/>
      <c r="J18" s="33"/>
    </row>
    <row r="19" spans="1:10" ht="9.75">
      <c r="A19" s="13"/>
      <c r="B19" s="3" t="s">
        <v>25</v>
      </c>
      <c r="C19" s="3"/>
      <c r="D19" s="25" t="s">
        <v>67</v>
      </c>
      <c r="E19" s="146"/>
      <c r="F19" s="12"/>
      <c r="G19" s="172"/>
      <c r="I19" s="31"/>
      <c r="J19" s="33"/>
    </row>
    <row r="20" spans="1:10" ht="9.75">
      <c r="A20" s="13"/>
      <c r="B20" s="3" t="s">
        <v>170</v>
      </c>
      <c r="C20" s="3"/>
      <c r="D20" s="25" t="s">
        <v>67</v>
      </c>
      <c r="E20" s="146"/>
      <c r="F20" s="12"/>
      <c r="G20" s="172"/>
      <c r="I20" s="31"/>
      <c r="J20" s="33"/>
    </row>
    <row r="21" spans="1:10" ht="9.75">
      <c r="A21" s="13"/>
      <c r="B21" s="3" t="s">
        <v>80</v>
      </c>
      <c r="C21" s="3"/>
      <c r="D21" s="25" t="s">
        <v>67</v>
      </c>
      <c r="E21" s="146"/>
      <c r="F21" s="12"/>
      <c r="G21" s="172"/>
      <c r="I21" s="31"/>
      <c r="J21" s="33"/>
    </row>
    <row r="22" spans="1:10" ht="9.75">
      <c r="A22" s="13"/>
      <c r="B22" s="3" t="s">
        <v>71</v>
      </c>
      <c r="C22" s="3"/>
      <c r="D22" s="25" t="s">
        <v>67</v>
      </c>
      <c r="E22" s="146"/>
      <c r="F22" s="12"/>
      <c r="G22" s="172"/>
      <c r="I22" s="31"/>
      <c r="J22" s="33"/>
    </row>
    <row r="23" spans="1:10" ht="9.75">
      <c r="A23" s="13"/>
      <c r="B23" s="3" t="s">
        <v>30</v>
      </c>
      <c r="C23" s="3"/>
      <c r="D23" s="25" t="s">
        <v>67</v>
      </c>
      <c r="E23" s="146"/>
      <c r="F23" s="12"/>
      <c r="G23" s="172"/>
      <c r="I23" s="31"/>
      <c r="J23" s="33"/>
    </row>
    <row r="24" spans="1:10" ht="9.75">
      <c r="A24" s="13"/>
      <c r="B24" s="3" t="s">
        <v>31</v>
      </c>
      <c r="C24" s="3"/>
      <c r="D24" s="25" t="s">
        <v>67</v>
      </c>
      <c r="E24" s="146"/>
      <c r="F24" s="12"/>
      <c r="G24" s="172"/>
      <c r="I24" s="31"/>
      <c r="J24" s="33"/>
    </row>
    <row r="25" spans="1:10" ht="9.75">
      <c r="A25" s="13"/>
      <c r="B25" s="3" t="s">
        <v>32</v>
      </c>
      <c r="C25" s="3"/>
      <c r="D25" s="25" t="s">
        <v>67</v>
      </c>
      <c r="E25" s="146"/>
      <c r="F25" s="12"/>
      <c r="G25" s="172"/>
      <c r="I25" s="31"/>
      <c r="J25" s="33"/>
    </row>
    <row r="26" spans="1:10" ht="9.75">
      <c r="A26" s="13"/>
      <c r="B26" s="3" t="s">
        <v>138</v>
      </c>
      <c r="C26" s="3"/>
      <c r="D26" s="25" t="s">
        <v>67</v>
      </c>
      <c r="E26" s="146"/>
      <c r="F26" s="12"/>
      <c r="G26" s="172"/>
      <c r="I26" s="31"/>
      <c r="J26" s="33"/>
    </row>
    <row r="27" spans="1:10" ht="9.75">
      <c r="A27" s="13"/>
      <c r="B27" s="3" t="s">
        <v>62</v>
      </c>
      <c r="C27" s="3"/>
      <c r="D27" s="25" t="s">
        <v>67</v>
      </c>
      <c r="E27" s="146"/>
      <c r="F27" s="12"/>
      <c r="G27" s="172"/>
      <c r="I27" s="31"/>
      <c r="J27" s="33"/>
    </row>
    <row r="28" spans="1:10" ht="9.75">
      <c r="A28" s="13"/>
      <c r="B28" s="3" t="s">
        <v>137</v>
      </c>
      <c r="C28" s="3"/>
      <c r="D28" s="25" t="s">
        <v>67</v>
      </c>
      <c r="E28" s="146"/>
      <c r="F28" s="12"/>
      <c r="G28" s="172"/>
      <c r="I28" s="31"/>
      <c r="J28" s="33"/>
    </row>
    <row r="29" spans="1:10" ht="9.75">
      <c r="A29" s="13"/>
      <c r="B29" s="3" t="s">
        <v>40</v>
      </c>
      <c r="C29" s="3"/>
      <c r="D29" s="25" t="s">
        <v>67</v>
      </c>
      <c r="E29" s="146"/>
      <c r="F29" s="12"/>
      <c r="G29" s="172"/>
      <c r="I29" s="31"/>
      <c r="J29" s="33"/>
    </row>
    <row r="30" spans="1:10" ht="9.75">
      <c r="A30" s="13"/>
      <c r="B30" s="3" t="s">
        <v>61</v>
      </c>
      <c r="C30" s="3"/>
      <c r="D30" s="25" t="s">
        <v>67</v>
      </c>
      <c r="E30" s="146"/>
      <c r="F30" s="12"/>
      <c r="G30" s="172"/>
      <c r="I30" s="31"/>
      <c r="J30" s="33"/>
    </row>
    <row r="31" spans="1:10" ht="9.75">
      <c r="A31" s="13"/>
      <c r="B31" s="3" t="s">
        <v>171</v>
      </c>
      <c r="C31" s="3"/>
      <c r="D31" s="25" t="s">
        <v>67</v>
      </c>
      <c r="E31" s="146"/>
      <c r="F31" s="12"/>
      <c r="G31" s="172"/>
      <c r="I31" s="31"/>
      <c r="J31" s="33"/>
    </row>
    <row r="32" spans="1:10" ht="9.75">
      <c r="A32" s="13"/>
      <c r="B32" s="3" t="s">
        <v>29</v>
      </c>
      <c r="C32" s="3"/>
      <c r="D32" s="25" t="s">
        <v>67</v>
      </c>
      <c r="E32" s="146"/>
      <c r="F32" s="12"/>
      <c r="G32" s="172"/>
      <c r="I32" s="31"/>
      <c r="J32" s="33"/>
    </row>
    <row r="33" spans="1:10" ht="9.75">
      <c r="A33" s="13"/>
      <c r="B33" s="3" t="s">
        <v>26</v>
      </c>
      <c r="C33" s="3"/>
      <c r="D33" s="25" t="s">
        <v>67</v>
      </c>
      <c r="E33" s="146"/>
      <c r="F33" s="12"/>
      <c r="G33" s="172"/>
      <c r="I33" s="31"/>
      <c r="J33" s="33"/>
    </row>
    <row r="34" spans="1:10" ht="9.75">
      <c r="A34" s="13"/>
      <c r="B34" s="3" t="s">
        <v>155</v>
      </c>
      <c r="C34" s="3"/>
      <c r="D34" s="25" t="s">
        <v>67</v>
      </c>
      <c r="E34" s="146"/>
      <c r="F34" s="12"/>
      <c r="G34" s="172"/>
      <c r="I34" s="31"/>
      <c r="J34" s="33"/>
    </row>
    <row r="35" spans="1:10" ht="9.75">
      <c r="A35" s="13"/>
      <c r="B35" s="3" t="s">
        <v>72</v>
      </c>
      <c r="C35" s="3"/>
      <c r="D35" s="25" t="s">
        <v>67</v>
      </c>
      <c r="E35" s="146"/>
      <c r="F35" s="12"/>
      <c r="G35" s="172"/>
      <c r="I35" s="31"/>
      <c r="J35" s="33"/>
    </row>
    <row r="36" spans="1:10" ht="9.75">
      <c r="A36" s="13"/>
      <c r="B36" s="3" t="s">
        <v>55</v>
      </c>
      <c r="C36" s="3"/>
      <c r="D36" s="25" t="s">
        <v>67</v>
      </c>
      <c r="E36" s="146"/>
      <c r="F36" s="12"/>
      <c r="G36" s="172"/>
      <c r="I36" s="31"/>
      <c r="J36" s="33"/>
    </row>
    <row r="37" spans="1:10" ht="9.75">
      <c r="A37" s="13"/>
      <c r="B37" s="3" t="s">
        <v>103</v>
      </c>
      <c r="C37" s="3"/>
      <c r="D37" s="25" t="s">
        <v>67</v>
      </c>
      <c r="E37" s="146"/>
      <c r="F37" s="12"/>
      <c r="G37" s="172"/>
      <c r="I37" s="31"/>
      <c r="J37" s="33"/>
    </row>
    <row r="38" spans="1:10" ht="9.75">
      <c r="A38" s="13"/>
      <c r="B38" s="3" t="s">
        <v>134</v>
      </c>
      <c r="C38" s="3"/>
      <c r="D38" s="25" t="s">
        <v>67</v>
      </c>
      <c r="E38" s="146"/>
      <c r="F38" s="12"/>
      <c r="G38" s="172"/>
      <c r="I38" s="31"/>
      <c r="J38" s="33"/>
    </row>
    <row r="39" spans="1:10" ht="9.75">
      <c r="A39" s="13"/>
      <c r="B39" s="3" t="s">
        <v>20</v>
      </c>
      <c r="C39" s="3"/>
      <c r="D39" s="25" t="s">
        <v>67</v>
      </c>
      <c r="E39" s="146"/>
      <c r="F39" s="12"/>
      <c r="G39" s="172"/>
      <c r="I39" s="31"/>
      <c r="J39" s="33"/>
    </row>
    <row r="40" spans="1:10" ht="9.75">
      <c r="A40" s="13"/>
      <c r="B40" s="3" t="s">
        <v>162</v>
      </c>
      <c r="C40" s="3"/>
      <c r="D40" s="25" t="s">
        <v>67</v>
      </c>
      <c r="E40" s="146"/>
      <c r="F40" s="12"/>
      <c r="G40" s="172"/>
      <c r="I40" s="31"/>
      <c r="J40" s="33"/>
    </row>
    <row r="41" spans="1:10" ht="9.75">
      <c r="A41" s="13"/>
      <c r="B41" s="3" t="s">
        <v>144</v>
      </c>
      <c r="C41" s="3"/>
      <c r="D41" s="25" t="s">
        <v>67</v>
      </c>
      <c r="E41" s="146"/>
      <c r="F41" s="12"/>
      <c r="G41" s="172"/>
      <c r="I41" s="31"/>
      <c r="J41" s="33"/>
    </row>
    <row r="42" spans="1:10" ht="9.75">
      <c r="A42" s="13"/>
      <c r="B42" s="3" t="s">
        <v>126</v>
      </c>
      <c r="C42" s="3"/>
      <c r="D42" s="25" t="s">
        <v>67</v>
      </c>
      <c r="E42" s="146"/>
      <c r="F42" s="12"/>
      <c r="G42" s="172"/>
      <c r="I42" s="31"/>
      <c r="J42" s="33"/>
    </row>
    <row r="43" spans="1:10" ht="9.75">
      <c r="A43" s="13"/>
      <c r="B43" s="3" t="s">
        <v>21</v>
      </c>
      <c r="C43" s="3"/>
      <c r="D43" s="25" t="s">
        <v>67</v>
      </c>
      <c r="E43" s="146"/>
      <c r="F43" s="12"/>
      <c r="G43" s="172"/>
      <c r="I43" s="31"/>
      <c r="J43" s="33"/>
    </row>
    <row r="44" spans="1:10" ht="9.75">
      <c r="A44" s="13"/>
      <c r="B44" s="3" t="s">
        <v>57</v>
      </c>
      <c r="C44" s="3"/>
      <c r="D44" s="25" t="s">
        <v>67</v>
      </c>
      <c r="E44" s="146"/>
      <c r="F44" s="12"/>
      <c r="G44" s="172"/>
      <c r="I44" s="31"/>
      <c r="J44" s="33"/>
    </row>
    <row r="45" spans="1:10" ht="9.75">
      <c r="A45" s="13"/>
      <c r="B45" s="3" t="s">
        <v>60</v>
      </c>
      <c r="C45" s="3"/>
      <c r="D45" s="25" t="s">
        <v>67</v>
      </c>
      <c r="E45" s="146"/>
      <c r="F45" s="12"/>
      <c r="G45" s="172"/>
      <c r="I45" s="31"/>
      <c r="J45" s="33"/>
    </row>
    <row r="46" spans="1:10" ht="9.75">
      <c r="A46" s="13"/>
      <c r="B46" s="3" t="s">
        <v>156</v>
      </c>
      <c r="C46" s="3"/>
      <c r="D46" s="25" t="s">
        <v>67</v>
      </c>
      <c r="E46" s="146"/>
      <c r="F46" s="12"/>
      <c r="G46" s="172"/>
      <c r="I46" s="31"/>
      <c r="J46" s="33"/>
    </row>
    <row r="47" spans="1:10" ht="9.75">
      <c r="A47" s="13"/>
      <c r="B47" s="3" t="s">
        <v>142</v>
      </c>
      <c r="C47" s="3"/>
      <c r="D47" s="25" t="s">
        <v>67</v>
      </c>
      <c r="E47" s="146"/>
      <c r="F47" s="12"/>
      <c r="G47" s="172"/>
      <c r="I47" s="31"/>
      <c r="J47" s="33"/>
    </row>
    <row r="48" spans="1:10" ht="9.75">
      <c r="A48" s="13"/>
      <c r="B48" s="3" t="s">
        <v>33</v>
      </c>
      <c r="C48" s="3"/>
      <c r="D48" s="25" t="s">
        <v>67</v>
      </c>
      <c r="E48" s="146"/>
      <c r="F48" s="12"/>
      <c r="G48" s="172"/>
      <c r="I48" s="31"/>
      <c r="J48" s="33"/>
    </row>
    <row r="49" spans="1:10" ht="9.75">
      <c r="A49" s="13"/>
      <c r="B49" s="3" t="s">
        <v>157</v>
      </c>
      <c r="C49" s="3"/>
      <c r="D49" s="25" t="s">
        <v>67</v>
      </c>
      <c r="E49" s="146"/>
      <c r="F49" s="12"/>
      <c r="G49" s="172"/>
      <c r="I49" s="31"/>
      <c r="J49" s="33"/>
    </row>
    <row r="50" spans="1:10" ht="9.75">
      <c r="A50" s="13"/>
      <c r="B50" s="3" t="s">
        <v>24</v>
      </c>
      <c r="C50" s="3"/>
      <c r="D50" s="25" t="s">
        <v>67</v>
      </c>
      <c r="E50" s="146"/>
      <c r="F50" s="12"/>
      <c r="G50" s="172"/>
      <c r="I50" s="31"/>
      <c r="J50" s="33"/>
    </row>
    <row r="51" spans="1:10" ht="9.75">
      <c r="A51" s="13"/>
      <c r="B51" s="3" t="s">
        <v>139</v>
      </c>
      <c r="C51" s="3"/>
      <c r="D51" s="25" t="s">
        <v>67</v>
      </c>
      <c r="E51" s="146"/>
      <c r="F51" s="12"/>
      <c r="G51" s="172"/>
      <c r="I51" s="31"/>
      <c r="J51" s="33"/>
    </row>
    <row r="52" spans="1:10" ht="9.75">
      <c r="A52" s="13"/>
      <c r="B52" s="3" t="s">
        <v>140</v>
      </c>
      <c r="C52" s="3"/>
      <c r="D52" s="25" t="s">
        <v>67</v>
      </c>
      <c r="E52" s="146"/>
      <c r="F52" s="12"/>
      <c r="G52" s="172"/>
      <c r="I52" s="31"/>
      <c r="J52" s="33"/>
    </row>
    <row r="53" spans="1:10" ht="9.75">
      <c r="A53" s="13"/>
      <c r="B53" s="3" t="s">
        <v>39</v>
      </c>
      <c r="C53" s="3"/>
      <c r="D53" s="25" t="s">
        <v>67</v>
      </c>
      <c r="E53" s="146"/>
      <c r="F53" s="12"/>
      <c r="G53" s="172"/>
      <c r="I53" s="31"/>
      <c r="J53" s="33"/>
    </row>
    <row r="54" spans="1:10" ht="9.75">
      <c r="A54" s="13"/>
      <c r="B54" s="3" t="s">
        <v>54</v>
      </c>
      <c r="C54" s="3"/>
      <c r="D54" s="25" t="s">
        <v>67</v>
      </c>
      <c r="E54" s="146"/>
      <c r="F54" s="12"/>
      <c r="G54" s="172"/>
      <c r="I54" s="31"/>
      <c r="J54" s="33"/>
    </row>
    <row r="55" spans="1:10" ht="9.75">
      <c r="A55" s="13"/>
      <c r="B55" s="3" t="s">
        <v>59</v>
      </c>
      <c r="C55" s="3"/>
      <c r="D55" s="25" t="s">
        <v>67</v>
      </c>
      <c r="E55" s="146"/>
      <c r="F55" s="12"/>
      <c r="G55" s="172"/>
      <c r="I55" s="31"/>
      <c r="J55" s="33"/>
    </row>
    <row r="56" spans="1:10" ht="9.75">
      <c r="A56" s="13"/>
      <c r="B56" s="3" t="s">
        <v>141</v>
      </c>
      <c r="C56" s="3"/>
      <c r="D56" s="25" t="s">
        <v>67</v>
      </c>
      <c r="E56" s="146"/>
      <c r="F56" s="12"/>
      <c r="G56" s="172"/>
      <c r="I56" s="31"/>
      <c r="J56" s="33"/>
    </row>
    <row r="57" spans="1:10" ht="9.75">
      <c r="A57" s="13"/>
      <c r="B57" s="3" t="s">
        <v>136</v>
      </c>
      <c r="C57" s="3"/>
      <c r="D57" s="25" t="s">
        <v>67</v>
      </c>
      <c r="E57" s="146"/>
      <c r="F57" s="12"/>
      <c r="G57" s="172"/>
      <c r="I57" s="31"/>
      <c r="J57" s="33"/>
    </row>
    <row r="58" spans="1:10" ht="9.75">
      <c r="A58" s="13"/>
      <c r="B58" s="3" t="s">
        <v>135</v>
      </c>
      <c r="C58" s="3"/>
      <c r="D58" s="25" t="s">
        <v>67</v>
      </c>
      <c r="E58" s="146"/>
      <c r="F58" s="12"/>
      <c r="G58" s="172"/>
      <c r="I58" s="31"/>
      <c r="J58" s="33"/>
    </row>
    <row r="59" spans="1:10" ht="9.75">
      <c r="A59" s="13"/>
      <c r="B59" s="3" t="s">
        <v>58</v>
      </c>
      <c r="C59" s="3"/>
      <c r="D59" s="25" t="s">
        <v>67</v>
      </c>
      <c r="E59" s="146"/>
      <c r="F59" s="12"/>
      <c r="G59" s="172"/>
      <c r="I59" s="31"/>
      <c r="J59" s="33"/>
    </row>
    <row r="60" spans="1:10" ht="9.75">
      <c r="A60" s="13"/>
      <c r="B60" s="3" t="s">
        <v>158</v>
      </c>
      <c r="C60" s="3"/>
      <c r="D60" s="25" t="s">
        <v>67</v>
      </c>
      <c r="E60" s="146"/>
      <c r="F60" s="12"/>
      <c r="G60" s="172"/>
      <c r="I60" s="31"/>
      <c r="J60" s="33"/>
    </row>
    <row r="61" spans="1:10" ht="9.75">
      <c r="A61" s="13"/>
      <c r="B61" s="3" t="s">
        <v>160</v>
      </c>
      <c r="C61" s="3"/>
      <c r="D61" s="25" t="s">
        <v>67</v>
      </c>
      <c r="E61" s="146"/>
      <c r="F61" s="12"/>
      <c r="G61" s="172"/>
      <c r="I61" s="31"/>
      <c r="J61" s="33"/>
    </row>
    <row r="62" spans="1:10" ht="9.75">
      <c r="A62" s="13"/>
      <c r="B62" s="3" t="s">
        <v>211</v>
      </c>
      <c r="C62" s="3"/>
      <c r="D62" s="25" t="s">
        <v>67</v>
      </c>
      <c r="E62" s="146"/>
      <c r="F62" s="12"/>
      <c r="G62" s="172"/>
      <c r="I62" s="31"/>
      <c r="J62" s="33"/>
    </row>
    <row r="63" spans="1:10" ht="9.75">
      <c r="A63" s="13"/>
      <c r="B63" s="3" t="s">
        <v>161</v>
      </c>
      <c r="C63" s="3"/>
      <c r="D63" s="25" t="s">
        <v>67</v>
      </c>
      <c r="E63" s="146"/>
      <c r="F63" s="12"/>
      <c r="G63" s="172"/>
      <c r="I63" s="31"/>
      <c r="J63" s="33"/>
    </row>
    <row r="64" spans="1:10" ht="9.75">
      <c r="A64" s="13"/>
      <c r="B64" s="3" t="s">
        <v>23</v>
      </c>
      <c r="C64" s="3"/>
      <c r="D64" s="25" t="s">
        <v>67</v>
      </c>
      <c r="E64" s="146"/>
      <c r="F64" s="12"/>
      <c r="G64" s="172"/>
      <c r="I64" s="31"/>
      <c r="J64" s="33"/>
    </row>
    <row r="65" spans="1:10" ht="9.75">
      <c r="A65" s="13"/>
      <c r="B65" s="3" t="s">
        <v>38</v>
      </c>
      <c r="C65" s="3"/>
      <c r="D65" s="25" t="s">
        <v>67</v>
      </c>
      <c r="E65" s="146"/>
      <c r="F65" s="12"/>
      <c r="G65" s="172"/>
      <c r="I65" s="31"/>
      <c r="J65" s="33"/>
    </row>
    <row r="66" spans="1:10" ht="9.75">
      <c r="A66" s="13"/>
      <c r="B66" s="3" t="s">
        <v>28</v>
      </c>
      <c r="C66" s="3"/>
      <c r="D66" s="25" t="s">
        <v>67</v>
      </c>
      <c r="E66" s="146"/>
      <c r="F66" s="12"/>
      <c r="G66" s="172"/>
      <c r="I66" s="31"/>
      <c r="J66" s="33"/>
    </row>
    <row r="67" spans="1:10" ht="9.75">
      <c r="A67" s="13"/>
      <c r="B67" s="3" t="s">
        <v>27</v>
      </c>
      <c r="C67" s="3"/>
      <c r="D67" s="25" t="s">
        <v>67</v>
      </c>
      <c r="E67" s="146"/>
      <c r="F67" s="12"/>
      <c r="G67" s="172"/>
      <c r="I67" s="31"/>
      <c r="J67" s="33"/>
    </row>
    <row r="68" spans="1:10" ht="9.75">
      <c r="A68" s="13"/>
      <c r="B68" s="3" t="s">
        <v>159</v>
      </c>
      <c r="C68" s="3"/>
      <c r="D68" s="25" t="s">
        <v>67</v>
      </c>
      <c r="E68" s="146"/>
      <c r="F68" s="12"/>
      <c r="G68" s="172"/>
      <c r="I68" s="31"/>
      <c r="J68" s="33"/>
    </row>
    <row r="69" spans="1:10" ht="9.75">
      <c r="A69" s="13"/>
      <c r="B69" s="3" t="s">
        <v>22</v>
      </c>
      <c r="C69" s="3"/>
      <c r="D69" s="25" t="s">
        <v>67</v>
      </c>
      <c r="E69" s="146"/>
      <c r="F69" s="12"/>
      <c r="G69" s="172"/>
      <c r="I69" s="31"/>
      <c r="J69" s="33"/>
    </row>
    <row r="70" spans="1:10" ht="9.75">
      <c r="A70" s="13"/>
      <c r="B70" s="3" t="s">
        <v>143</v>
      </c>
      <c r="C70" s="3"/>
      <c r="D70" s="25" t="s">
        <v>67</v>
      </c>
      <c r="E70" s="146"/>
      <c r="F70" s="12"/>
      <c r="G70" s="172"/>
      <c r="I70" s="31"/>
      <c r="J70" s="33"/>
    </row>
    <row r="71" spans="1:10" ht="9.75">
      <c r="A71" s="13" t="s">
        <v>3</v>
      </c>
      <c r="B71" s="3" t="s">
        <v>64</v>
      </c>
      <c r="C71" s="3"/>
      <c r="D71" s="25" t="s">
        <v>67</v>
      </c>
      <c r="E71" s="147">
        <v>2</v>
      </c>
      <c r="F71" s="12"/>
      <c r="G71" s="172"/>
      <c r="H71" s="22">
        <f>E71*G71</f>
        <v>0</v>
      </c>
      <c r="I71" s="113"/>
      <c r="J71" s="77">
        <f>E71*G71+E71*G71*I71</f>
        <v>0</v>
      </c>
    </row>
    <row r="72" spans="1:10" ht="9.75">
      <c r="A72" s="13" t="s">
        <v>4</v>
      </c>
      <c r="B72" s="3" t="s">
        <v>90</v>
      </c>
      <c r="C72" s="3"/>
      <c r="D72" s="25" t="s">
        <v>67</v>
      </c>
      <c r="E72" s="147">
        <v>12</v>
      </c>
      <c r="F72" s="12"/>
      <c r="G72" s="172"/>
      <c r="H72" s="21">
        <f>E72*G72</f>
        <v>0</v>
      </c>
      <c r="I72" s="113"/>
      <c r="J72" s="77">
        <f>E72*G72+E72*G72*I72</f>
        <v>0</v>
      </c>
    </row>
    <row r="73" spans="1:10" ht="9.75">
      <c r="A73" s="13" t="s">
        <v>5</v>
      </c>
      <c r="B73" s="6" t="s">
        <v>238</v>
      </c>
      <c r="C73" s="6"/>
      <c r="D73" s="25" t="s">
        <v>53</v>
      </c>
      <c r="E73" s="147">
        <v>9000</v>
      </c>
      <c r="F73" s="12"/>
      <c r="G73" s="172"/>
      <c r="H73" s="21">
        <f>E73*G73</f>
        <v>0</v>
      </c>
      <c r="I73" s="113"/>
      <c r="J73" s="77">
        <f>E73*G73+E73*G73*I73</f>
        <v>0</v>
      </c>
    </row>
    <row r="74" spans="1:10" ht="20.25">
      <c r="A74" s="13" t="s">
        <v>5</v>
      </c>
      <c r="B74" s="6" t="s">
        <v>239</v>
      </c>
      <c r="C74" s="6"/>
      <c r="D74" s="25" t="s">
        <v>53</v>
      </c>
      <c r="E74" s="147">
        <v>1000</v>
      </c>
      <c r="F74" s="12"/>
      <c r="G74" s="172"/>
      <c r="H74" s="21">
        <f>E74*G74</f>
        <v>0</v>
      </c>
      <c r="I74" s="113"/>
      <c r="J74" s="77">
        <f>E74*G74+E74*G74*I74</f>
        <v>0</v>
      </c>
    </row>
    <row r="75" spans="1:10" ht="9.75">
      <c r="A75" s="25" t="s">
        <v>7</v>
      </c>
      <c r="B75" s="6" t="s">
        <v>98</v>
      </c>
      <c r="C75" s="6"/>
      <c r="D75" s="25" t="s">
        <v>77</v>
      </c>
      <c r="E75" s="147">
        <v>2</v>
      </c>
      <c r="F75" s="12"/>
      <c r="G75" s="172"/>
      <c r="H75" s="21">
        <f>E75*G75</f>
        <v>0</v>
      </c>
      <c r="I75" s="113"/>
      <c r="J75" s="77">
        <f>E75*G75+E75*G75*I75</f>
        <v>0</v>
      </c>
    </row>
    <row r="76" spans="2:10" ht="9.75">
      <c r="B76" s="6"/>
      <c r="C76" s="6"/>
      <c r="G76" s="173" t="s">
        <v>124</v>
      </c>
      <c r="H76" s="85">
        <f>SUM(H17:H75)</f>
        <v>0</v>
      </c>
      <c r="I76" s="86"/>
      <c r="J76" s="110">
        <f>SUM(J17:J75)</f>
        <v>0</v>
      </c>
    </row>
    <row r="77" spans="2:8" ht="9.75">
      <c r="B77" s="6"/>
      <c r="C77" s="6"/>
      <c r="E77" s="146"/>
      <c r="F77" s="12"/>
      <c r="G77" s="214" t="s">
        <v>321</v>
      </c>
      <c r="H77" s="215">
        <f>J76-H76</f>
        <v>0</v>
      </c>
    </row>
    <row r="78" spans="1:10" ht="9.75">
      <c r="A78" s="203" t="s">
        <v>51</v>
      </c>
      <c r="B78" s="6"/>
      <c r="C78" s="6"/>
      <c r="D78" s="46"/>
      <c r="E78" s="148"/>
      <c r="F78" s="43"/>
      <c r="I78" s="35"/>
      <c r="J78" s="15"/>
    </row>
    <row r="79" spans="1:10" ht="9.75">
      <c r="A79" s="131"/>
      <c r="B79" s="6" t="s">
        <v>232</v>
      </c>
      <c r="C79" s="6"/>
      <c r="D79" s="46"/>
      <c r="E79" s="148"/>
      <c r="F79" s="43"/>
      <c r="G79" s="174"/>
      <c r="H79" s="47"/>
      <c r="I79" s="35"/>
      <c r="J79" s="15"/>
    </row>
    <row r="80" spans="1:13" ht="9.75">
      <c r="A80" s="13" t="s">
        <v>2</v>
      </c>
      <c r="B80" s="6" t="s">
        <v>233</v>
      </c>
      <c r="C80" s="6"/>
      <c r="D80" s="78"/>
      <c r="E80" s="149"/>
      <c r="F80" s="78"/>
      <c r="G80" s="175"/>
      <c r="H80" s="79"/>
      <c r="I80" s="79"/>
      <c r="J80" s="62"/>
      <c r="K80" s="80"/>
      <c r="L80" s="81"/>
      <c r="M80" s="81"/>
    </row>
    <row r="81" spans="1:13" ht="15.75" customHeight="1">
      <c r="A81" s="13" t="s">
        <v>3</v>
      </c>
      <c r="B81" s="6" t="s">
        <v>208</v>
      </c>
      <c r="C81" s="6"/>
      <c r="D81" s="78"/>
      <c r="E81" s="149"/>
      <c r="F81" s="78"/>
      <c r="G81" s="175"/>
      <c r="H81" s="79"/>
      <c r="I81" s="79"/>
      <c r="J81" s="62"/>
      <c r="K81" s="80"/>
      <c r="L81" s="81"/>
      <c r="M81" s="81"/>
    </row>
    <row r="82" spans="1:13" ht="20.25">
      <c r="A82" s="13" t="s">
        <v>4</v>
      </c>
      <c r="B82" s="6" t="s">
        <v>234</v>
      </c>
      <c r="C82" s="6"/>
      <c r="D82" s="78"/>
      <c r="E82" s="149"/>
      <c r="F82" s="78"/>
      <c r="G82" s="175"/>
      <c r="H82" s="79"/>
      <c r="I82" s="79"/>
      <c r="J82" s="62"/>
      <c r="K82" s="80"/>
      <c r="L82" s="81"/>
      <c r="M82" s="81"/>
    </row>
    <row r="83" spans="1:13" ht="20.25">
      <c r="A83" s="13" t="s">
        <v>4</v>
      </c>
      <c r="B83" s="6" t="s">
        <v>235</v>
      </c>
      <c r="C83" s="6"/>
      <c r="D83" s="78"/>
      <c r="E83" s="149"/>
      <c r="F83" s="78"/>
      <c r="G83" s="175"/>
      <c r="H83" s="79"/>
      <c r="I83" s="79"/>
      <c r="J83" s="62"/>
      <c r="K83" s="80"/>
      <c r="L83" s="81"/>
      <c r="M83" s="81"/>
    </row>
    <row r="84" spans="1:13" ht="20.25">
      <c r="A84" s="13" t="s">
        <v>5</v>
      </c>
      <c r="B84" s="39" t="s">
        <v>260</v>
      </c>
      <c r="C84" s="6"/>
      <c r="D84" s="78"/>
      <c r="E84" s="149"/>
      <c r="F84" s="78"/>
      <c r="G84" s="175"/>
      <c r="H84" s="79"/>
      <c r="I84" s="79"/>
      <c r="J84" s="62"/>
      <c r="K84" s="80"/>
      <c r="L84" s="81"/>
      <c r="M84" s="81"/>
    </row>
    <row r="85" spans="1:13" ht="9.75">
      <c r="A85" s="13" t="s">
        <v>6</v>
      </c>
      <c r="B85" s="6" t="s">
        <v>261</v>
      </c>
      <c r="C85" s="6"/>
      <c r="D85" s="78"/>
      <c r="E85" s="149"/>
      <c r="F85" s="78"/>
      <c r="G85" s="176"/>
      <c r="H85" s="79"/>
      <c r="I85" s="79"/>
      <c r="J85" s="62"/>
      <c r="K85" s="80"/>
      <c r="L85" s="81"/>
      <c r="M85" s="81"/>
    </row>
    <row r="86" spans="1:13" ht="9.75">
      <c r="A86" s="13" t="s">
        <v>7</v>
      </c>
      <c r="B86" s="6" t="s">
        <v>262</v>
      </c>
      <c r="C86" s="6"/>
      <c r="D86" s="78"/>
      <c r="E86" s="149"/>
      <c r="F86" s="78"/>
      <c r="G86" s="176"/>
      <c r="H86" s="79"/>
      <c r="I86" s="79"/>
      <c r="J86" s="62"/>
      <c r="K86" s="80"/>
      <c r="L86" s="81"/>
      <c r="M86" s="81"/>
    </row>
    <row r="87" spans="1:13" ht="9.75">
      <c r="A87" s="13" t="s">
        <v>8</v>
      </c>
      <c r="B87" s="6" t="s">
        <v>263</v>
      </c>
      <c r="C87" s="6"/>
      <c r="D87" s="78"/>
      <c r="E87" s="149"/>
      <c r="F87" s="78"/>
      <c r="G87" s="176"/>
      <c r="H87" s="79"/>
      <c r="I87" s="79"/>
      <c r="J87" s="62"/>
      <c r="K87" s="80"/>
      <c r="L87" s="81"/>
      <c r="M87" s="81"/>
    </row>
    <row r="88" spans="1:13" ht="20.25">
      <c r="A88" s="13" t="s">
        <v>9</v>
      </c>
      <c r="B88" s="205" t="s">
        <v>264</v>
      </c>
      <c r="C88" s="6"/>
      <c r="D88" s="78"/>
      <c r="E88" s="149"/>
      <c r="F88" s="78"/>
      <c r="G88" s="176"/>
      <c r="H88" s="79"/>
      <c r="I88" s="79"/>
      <c r="J88" s="62"/>
      <c r="K88" s="80"/>
      <c r="L88" s="81"/>
      <c r="M88" s="81"/>
    </row>
    <row r="89" spans="1:13" ht="20.25">
      <c r="A89" s="13" t="s">
        <v>12</v>
      </c>
      <c r="B89" s="205" t="s">
        <v>212</v>
      </c>
      <c r="C89" s="6"/>
      <c r="D89" s="78"/>
      <c r="E89" s="149"/>
      <c r="F89" s="78"/>
      <c r="G89" s="176"/>
      <c r="H89" s="79"/>
      <c r="I89" s="79"/>
      <c r="J89" s="62"/>
      <c r="K89" s="80"/>
      <c r="L89" s="81"/>
      <c r="M89" s="81"/>
    </row>
    <row r="90" spans="1:10" ht="9.75">
      <c r="A90" s="132"/>
      <c r="B90" s="50"/>
      <c r="C90" s="50"/>
      <c r="D90" s="51"/>
      <c r="E90" s="150"/>
      <c r="F90" s="49"/>
      <c r="G90" s="177"/>
      <c r="H90" s="48"/>
      <c r="I90" s="7"/>
      <c r="J90" s="14"/>
    </row>
    <row r="91" spans="1:10" ht="9.75">
      <c r="A91" s="130"/>
      <c r="B91" s="130" t="s">
        <v>306</v>
      </c>
      <c r="C91" s="9"/>
      <c r="D91" s="9"/>
      <c r="E91" s="137"/>
      <c r="F91" s="9"/>
      <c r="G91" s="178"/>
      <c r="H91" s="9"/>
      <c r="I91" s="9"/>
      <c r="J91" s="9"/>
    </row>
    <row r="92" spans="1:10" ht="20.25">
      <c r="A92" s="28" t="s">
        <v>0</v>
      </c>
      <c r="B92" s="75" t="s">
        <v>1</v>
      </c>
      <c r="C92" s="119" t="s">
        <v>256</v>
      </c>
      <c r="D92" s="25" t="s">
        <v>66</v>
      </c>
      <c r="E92" s="140" t="s">
        <v>163</v>
      </c>
      <c r="F92" s="28" t="s">
        <v>237</v>
      </c>
      <c r="G92" s="179" t="s">
        <v>49</v>
      </c>
      <c r="H92" s="28" t="s">
        <v>125</v>
      </c>
      <c r="I92" s="28" t="s">
        <v>320</v>
      </c>
      <c r="J92" s="28" t="s">
        <v>50</v>
      </c>
    </row>
    <row r="93" spans="1:10" ht="28.5">
      <c r="A93" s="253" t="s">
        <v>2</v>
      </c>
      <c r="B93" s="254" t="s">
        <v>249</v>
      </c>
      <c r="C93" s="206"/>
      <c r="D93" s="207" t="s">
        <v>214</v>
      </c>
      <c r="E93" s="151">
        <f>SUM(E94:E102)</f>
        <v>36</v>
      </c>
      <c r="F93" s="136"/>
      <c r="G93" s="208"/>
      <c r="H93" s="257">
        <f>E93*G93</f>
        <v>0</v>
      </c>
      <c r="I93" s="209"/>
      <c r="J93" s="258">
        <f>H93*I93+H93</f>
        <v>0</v>
      </c>
    </row>
    <row r="94" spans="1:10" ht="9.75">
      <c r="A94" s="230"/>
      <c r="B94" s="251" t="s">
        <v>248</v>
      </c>
      <c r="C94" s="62"/>
      <c r="D94" s="92"/>
      <c r="E94" s="142">
        <v>4</v>
      </c>
      <c r="F94" s="91"/>
      <c r="G94" s="180"/>
      <c r="H94" s="91"/>
      <c r="I94" s="93"/>
      <c r="J94" s="91"/>
    </row>
    <row r="95" spans="1:10" ht="9.75">
      <c r="A95" s="141"/>
      <c r="B95" s="251" t="s">
        <v>240</v>
      </c>
      <c r="C95" s="62"/>
      <c r="D95" s="89"/>
      <c r="E95" s="140">
        <v>4</v>
      </c>
      <c r="F95" s="28"/>
      <c r="G95" s="181"/>
      <c r="H95" s="22"/>
      <c r="I95" s="90"/>
      <c r="J95" s="28"/>
    </row>
    <row r="96" spans="1:10" ht="9.75">
      <c r="A96" s="234"/>
      <c r="B96" s="228" t="s">
        <v>241</v>
      </c>
      <c r="C96" s="3"/>
      <c r="D96" s="89"/>
      <c r="E96" s="140">
        <v>4</v>
      </c>
      <c r="F96" s="28"/>
      <c r="G96" s="181"/>
      <c r="H96" s="22"/>
      <c r="I96" s="90"/>
      <c r="J96" s="28"/>
    </row>
    <row r="97" spans="1:10" ht="9.75">
      <c r="A97" s="234"/>
      <c r="B97" s="228" t="s">
        <v>242</v>
      </c>
      <c r="C97" s="3"/>
      <c r="D97" s="89"/>
      <c r="E97" s="140">
        <v>4</v>
      </c>
      <c r="F97" s="28"/>
      <c r="G97" s="181"/>
      <c r="H97" s="22"/>
      <c r="I97" s="90"/>
      <c r="J97" s="28"/>
    </row>
    <row r="98" spans="1:10" ht="9.75">
      <c r="A98" s="234"/>
      <c r="B98" s="228" t="s">
        <v>243</v>
      </c>
      <c r="C98" s="3"/>
      <c r="D98" s="89"/>
      <c r="E98" s="140">
        <v>4</v>
      </c>
      <c r="F98" s="28"/>
      <c r="G98" s="181"/>
      <c r="H98" s="22"/>
      <c r="I98" s="90"/>
      <c r="J98" s="28"/>
    </row>
    <row r="99" spans="1:10" ht="9.75">
      <c r="A99" s="234"/>
      <c r="B99" s="228" t="s">
        <v>244</v>
      </c>
      <c r="C99" s="3"/>
      <c r="D99" s="89"/>
      <c r="E99" s="140">
        <v>4</v>
      </c>
      <c r="F99" s="28"/>
      <c r="G99" s="181"/>
      <c r="H99" s="22"/>
      <c r="I99" s="90"/>
      <c r="J99" s="28"/>
    </row>
    <row r="100" spans="1:10" ht="9.75">
      <c r="A100" s="234"/>
      <c r="B100" s="228" t="s">
        <v>245</v>
      </c>
      <c r="C100" s="3"/>
      <c r="D100" s="89"/>
      <c r="E100" s="140">
        <v>4</v>
      </c>
      <c r="F100" s="28"/>
      <c r="G100" s="181"/>
      <c r="H100" s="22"/>
      <c r="I100" s="90"/>
      <c r="J100" s="28"/>
    </row>
    <row r="101" spans="1:10" ht="9.75">
      <c r="A101" s="234"/>
      <c r="B101" s="228" t="s">
        <v>246</v>
      </c>
      <c r="C101" s="3"/>
      <c r="D101" s="89"/>
      <c r="E101" s="140">
        <v>4</v>
      </c>
      <c r="F101" s="28"/>
      <c r="G101" s="181"/>
      <c r="H101" s="22"/>
      <c r="I101" s="90"/>
      <c r="J101" s="28"/>
    </row>
    <row r="102" spans="1:10" ht="9.75">
      <c r="A102" s="234"/>
      <c r="B102" s="228" t="s">
        <v>247</v>
      </c>
      <c r="C102" s="3"/>
      <c r="D102" s="89"/>
      <c r="E102" s="140">
        <v>4</v>
      </c>
      <c r="F102" s="28"/>
      <c r="G102" s="181"/>
      <c r="H102" s="22"/>
      <c r="I102" s="90"/>
      <c r="J102" s="28"/>
    </row>
    <row r="103" spans="1:10" ht="20.25">
      <c r="A103" s="255" t="s">
        <v>3</v>
      </c>
      <c r="B103" s="256" t="s">
        <v>213</v>
      </c>
      <c r="C103" s="252"/>
      <c r="D103" s="235" t="s">
        <v>78</v>
      </c>
      <c r="E103" s="268">
        <v>120</v>
      </c>
      <c r="F103" s="269"/>
      <c r="G103" s="270"/>
      <c r="H103" s="265">
        <f>E103*G103</f>
        <v>0</v>
      </c>
      <c r="I103" s="266"/>
      <c r="J103" s="267">
        <f>H103*I103+H103</f>
        <v>0</v>
      </c>
    </row>
    <row r="104" spans="1:10" ht="9.75">
      <c r="A104" s="240"/>
      <c r="B104" s="50"/>
      <c r="C104" s="50"/>
      <c r="D104" s="51"/>
      <c r="E104" s="150"/>
      <c r="F104" s="49"/>
      <c r="G104" s="182" t="s">
        <v>124</v>
      </c>
      <c r="H104" s="259">
        <f>SUM(H93:H103)</f>
        <v>0</v>
      </c>
      <c r="I104" s="260"/>
      <c r="J104" s="261">
        <f>SUM(J93:J103)</f>
        <v>0</v>
      </c>
    </row>
    <row r="105" spans="1:10" ht="9.75">
      <c r="A105" s="241" t="s">
        <v>51</v>
      </c>
      <c r="B105" s="6"/>
      <c r="C105" s="6"/>
      <c r="D105" s="51"/>
      <c r="E105" s="150"/>
      <c r="F105" s="49"/>
      <c r="G105" s="214" t="s">
        <v>321</v>
      </c>
      <c r="H105" s="262">
        <f>J104-H104</f>
        <v>0</v>
      </c>
      <c r="I105" s="263"/>
      <c r="J105" s="264"/>
    </row>
    <row r="106" spans="1:10" ht="20.25">
      <c r="A106" s="231" t="s">
        <v>2</v>
      </c>
      <c r="B106" s="6" t="s">
        <v>250</v>
      </c>
      <c r="C106" s="6"/>
      <c r="D106" s="51"/>
      <c r="E106" s="150"/>
      <c r="F106" s="49"/>
      <c r="G106" s="177"/>
      <c r="H106" s="48"/>
      <c r="I106" s="7"/>
      <c r="J106" s="14"/>
    </row>
    <row r="107" spans="1:10" ht="20.25">
      <c r="A107" s="231"/>
      <c r="B107" s="6" t="s">
        <v>251</v>
      </c>
      <c r="C107" s="6"/>
      <c r="D107" s="51"/>
      <c r="E107" s="150"/>
      <c r="F107" s="49"/>
      <c r="G107" s="177"/>
      <c r="H107" s="48"/>
      <c r="I107" s="7"/>
      <c r="J107" s="14"/>
    </row>
    <row r="108" spans="1:10" ht="9.75">
      <c r="A108" s="231"/>
      <c r="B108" s="6" t="s">
        <v>265</v>
      </c>
      <c r="C108" s="6"/>
      <c r="D108" s="51"/>
      <c r="E108" s="150"/>
      <c r="F108" s="49"/>
      <c r="G108" s="177"/>
      <c r="H108" s="48"/>
      <c r="I108" s="7"/>
      <c r="J108" s="14"/>
    </row>
    <row r="109" spans="1:10" ht="20.25">
      <c r="A109" s="231" t="s">
        <v>7</v>
      </c>
      <c r="B109" s="6" t="s">
        <v>266</v>
      </c>
      <c r="C109" s="6"/>
      <c r="D109" s="51"/>
      <c r="E109" s="150"/>
      <c r="F109" s="49"/>
      <c r="G109" s="177"/>
      <c r="H109" s="48"/>
      <c r="I109" s="7"/>
      <c r="J109" s="14"/>
    </row>
    <row r="110" spans="1:10" ht="9.75">
      <c r="A110" s="231"/>
      <c r="B110" s="6" t="s">
        <v>267</v>
      </c>
      <c r="C110" s="6"/>
      <c r="D110" s="51"/>
      <c r="E110" s="150"/>
      <c r="F110" s="49"/>
      <c r="G110" s="177"/>
      <c r="H110" s="48"/>
      <c r="I110" s="7"/>
      <c r="J110" s="14"/>
    </row>
    <row r="111" spans="1:10" ht="20.25">
      <c r="A111" s="231" t="s">
        <v>8</v>
      </c>
      <c r="B111" s="205" t="s">
        <v>322</v>
      </c>
      <c r="C111" s="6"/>
      <c r="D111" s="51"/>
      <c r="E111" s="150"/>
      <c r="F111" s="49"/>
      <c r="G111" s="177"/>
      <c r="H111" s="48"/>
      <c r="I111" s="7"/>
      <c r="J111" s="14"/>
    </row>
    <row r="112" spans="1:10" ht="20.25">
      <c r="A112" s="231" t="s">
        <v>9</v>
      </c>
      <c r="B112" s="205" t="s">
        <v>212</v>
      </c>
      <c r="C112" s="6"/>
      <c r="D112" s="51"/>
      <c r="E112" s="150"/>
      <c r="F112" s="49"/>
      <c r="G112" s="177"/>
      <c r="H112" s="48"/>
      <c r="I112" s="7"/>
      <c r="J112" s="14"/>
    </row>
    <row r="113" spans="1:10" ht="9.75">
      <c r="A113" s="132"/>
      <c r="B113" s="50"/>
      <c r="C113" s="50"/>
      <c r="D113" s="51"/>
      <c r="E113" s="150"/>
      <c r="F113" s="49"/>
      <c r="G113" s="177"/>
      <c r="H113" s="48"/>
      <c r="I113" s="7"/>
      <c r="J113" s="14"/>
    </row>
    <row r="114" spans="1:10" ht="9.75">
      <c r="A114" s="130"/>
      <c r="B114" s="130" t="s">
        <v>307</v>
      </c>
      <c r="C114" s="9"/>
      <c r="D114" s="9"/>
      <c r="E114" s="152"/>
      <c r="F114" s="66"/>
      <c r="G114" s="178"/>
      <c r="H114" s="9"/>
      <c r="I114" s="9"/>
      <c r="J114" s="67"/>
    </row>
    <row r="115" spans="1:10" ht="20.25">
      <c r="A115" s="28" t="s">
        <v>0</v>
      </c>
      <c r="B115" s="11" t="s">
        <v>1</v>
      </c>
      <c r="C115" s="119" t="s">
        <v>256</v>
      </c>
      <c r="D115" s="41" t="s">
        <v>66</v>
      </c>
      <c r="E115" s="140" t="s">
        <v>167</v>
      </c>
      <c r="F115" s="28" t="s">
        <v>237</v>
      </c>
      <c r="G115" s="179" t="s">
        <v>49</v>
      </c>
      <c r="H115" s="28" t="s">
        <v>125</v>
      </c>
      <c r="I115" s="28" t="s">
        <v>320</v>
      </c>
      <c r="J115" s="28" t="s">
        <v>50</v>
      </c>
    </row>
    <row r="116" spans="1:10" ht="9.75">
      <c r="A116" s="13" t="s">
        <v>2</v>
      </c>
      <c r="B116" s="68" t="s">
        <v>197</v>
      </c>
      <c r="C116" s="68"/>
      <c r="D116" s="25" t="s">
        <v>53</v>
      </c>
      <c r="E116" s="153">
        <v>1</v>
      </c>
      <c r="F116" s="13"/>
      <c r="G116" s="180"/>
      <c r="H116" s="112">
        <f aca="true" t="shared" si="0" ref="H116:H129">E116*G116</f>
        <v>0</v>
      </c>
      <c r="I116" s="113"/>
      <c r="J116" s="116">
        <f aca="true" t="shared" si="1" ref="J116:J129">E116*G116+H116*I116</f>
        <v>0</v>
      </c>
    </row>
    <row r="117" spans="1:10" ht="9.75">
      <c r="A117" s="13" t="s">
        <v>3</v>
      </c>
      <c r="B117" s="3" t="s">
        <v>198</v>
      </c>
      <c r="C117" s="3"/>
      <c r="D117" s="25" t="s">
        <v>53</v>
      </c>
      <c r="E117" s="153">
        <v>1</v>
      </c>
      <c r="F117" s="13"/>
      <c r="G117" s="180"/>
      <c r="H117" s="112">
        <f t="shared" si="0"/>
        <v>0</v>
      </c>
      <c r="I117" s="113"/>
      <c r="J117" s="116">
        <f t="shared" si="1"/>
        <v>0</v>
      </c>
    </row>
    <row r="118" spans="1:10" ht="9.75">
      <c r="A118" s="44" t="s">
        <v>4</v>
      </c>
      <c r="B118" s="69" t="s">
        <v>199</v>
      </c>
      <c r="C118" s="69"/>
      <c r="D118" s="25" t="s">
        <v>53</v>
      </c>
      <c r="E118" s="153">
        <v>1</v>
      </c>
      <c r="F118" s="13"/>
      <c r="G118" s="180"/>
      <c r="H118" s="112">
        <f t="shared" si="0"/>
        <v>0</v>
      </c>
      <c r="I118" s="113"/>
      <c r="J118" s="116">
        <f t="shared" si="1"/>
        <v>0</v>
      </c>
    </row>
    <row r="119" spans="1:10" ht="9.75">
      <c r="A119" s="44" t="s">
        <v>5</v>
      </c>
      <c r="B119" s="69" t="s">
        <v>172</v>
      </c>
      <c r="C119" s="69"/>
      <c r="D119" s="25" t="s">
        <v>53</v>
      </c>
      <c r="E119" s="153">
        <v>1</v>
      </c>
      <c r="F119" s="13"/>
      <c r="G119" s="180"/>
      <c r="H119" s="112">
        <f t="shared" si="0"/>
        <v>0</v>
      </c>
      <c r="I119" s="113"/>
      <c r="J119" s="116">
        <f t="shared" si="1"/>
        <v>0</v>
      </c>
    </row>
    <row r="120" spans="1:10" ht="9.75">
      <c r="A120" s="44" t="s">
        <v>6</v>
      </c>
      <c r="B120" s="69" t="s">
        <v>200</v>
      </c>
      <c r="C120" s="69"/>
      <c r="D120" s="25" t="s">
        <v>53</v>
      </c>
      <c r="E120" s="153">
        <v>1</v>
      </c>
      <c r="F120" s="13"/>
      <c r="G120" s="180"/>
      <c r="H120" s="112">
        <f t="shared" si="0"/>
        <v>0</v>
      </c>
      <c r="I120" s="113"/>
      <c r="J120" s="116">
        <f t="shared" si="1"/>
        <v>0</v>
      </c>
    </row>
    <row r="121" spans="1:10" ht="9.75">
      <c r="A121" s="44" t="s">
        <v>7</v>
      </c>
      <c r="B121" s="69" t="s">
        <v>201</v>
      </c>
      <c r="C121" s="69"/>
      <c r="D121" s="25" t="s">
        <v>53</v>
      </c>
      <c r="E121" s="153">
        <v>1</v>
      </c>
      <c r="F121" s="13"/>
      <c r="G121" s="180"/>
      <c r="H121" s="112">
        <f t="shared" si="0"/>
        <v>0</v>
      </c>
      <c r="I121" s="113"/>
      <c r="J121" s="116">
        <f t="shared" si="1"/>
        <v>0</v>
      </c>
    </row>
    <row r="122" spans="1:10" ht="9.75">
      <c r="A122" s="44" t="s">
        <v>8</v>
      </c>
      <c r="B122" s="69" t="s">
        <v>176</v>
      </c>
      <c r="C122" s="69"/>
      <c r="D122" s="25" t="s">
        <v>53</v>
      </c>
      <c r="E122" s="153">
        <v>1</v>
      </c>
      <c r="F122" s="13"/>
      <c r="G122" s="180"/>
      <c r="H122" s="112">
        <f t="shared" si="0"/>
        <v>0</v>
      </c>
      <c r="I122" s="113"/>
      <c r="J122" s="116">
        <f t="shared" si="1"/>
        <v>0</v>
      </c>
    </row>
    <row r="123" spans="1:10" ht="9.75">
      <c r="A123" s="44" t="s">
        <v>9</v>
      </c>
      <c r="B123" s="69" t="s">
        <v>182</v>
      </c>
      <c r="C123" s="69"/>
      <c r="D123" s="25" t="s">
        <v>53</v>
      </c>
      <c r="E123" s="153">
        <v>1</v>
      </c>
      <c r="F123" s="13"/>
      <c r="G123" s="180"/>
      <c r="H123" s="112">
        <f t="shared" si="0"/>
        <v>0</v>
      </c>
      <c r="I123" s="113"/>
      <c r="J123" s="116">
        <f t="shared" si="1"/>
        <v>0</v>
      </c>
    </row>
    <row r="124" spans="1:10" ht="9.75">
      <c r="A124" s="44" t="s">
        <v>12</v>
      </c>
      <c r="B124" s="69" t="s">
        <v>183</v>
      </c>
      <c r="C124" s="69"/>
      <c r="D124" s="25" t="s">
        <v>53</v>
      </c>
      <c r="E124" s="153">
        <v>1</v>
      </c>
      <c r="F124" s="13"/>
      <c r="G124" s="180"/>
      <c r="H124" s="112">
        <f t="shared" si="0"/>
        <v>0</v>
      </c>
      <c r="I124" s="113"/>
      <c r="J124" s="116">
        <f t="shared" si="1"/>
        <v>0</v>
      </c>
    </row>
    <row r="125" spans="1:10" ht="9.75">
      <c r="A125" s="44" t="s">
        <v>10</v>
      </c>
      <c r="B125" s="69" t="s">
        <v>177</v>
      </c>
      <c r="C125" s="69"/>
      <c r="D125" s="25" t="s">
        <v>53</v>
      </c>
      <c r="E125" s="153">
        <v>2</v>
      </c>
      <c r="F125" s="13"/>
      <c r="G125" s="180"/>
      <c r="H125" s="112">
        <f t="shared" si="0"/>
        <v>0</v>
      </c>
      <c r="I125" s="113"/>
      <c r="J125" s="116">
        <f t="shared" si="1"/>
        <v>0</v>
      </c>
    </row>
    <row r="126" spans="1:10" ht="9.75">
      <c r="A126" s="44" t="s">
        <v>13</v>
      </c>
      <c r="B126" s="69" t="s">
        <v>178</v>
      </c>
      <c r="C126" s="69"/>
      <c r="D126" s="25" t="s">
        <v>53</v>
      </c>
      <c r="E126" s="153">
        <v>2</v>
      </c>
      <c r="F126" s="13"/>
      <c r="G126" s="180"/>
      <c r="H126" s="112">
        <f t="shared" si="0"/>
        <v>0</v>
      </c>
      <c r="I126" s="113"/>
      <c r="J126" s="116">
        <f t="shared" si="1"/>
        <v>0</v>
      </c>
    </row>
    <row r="127" spans="1:10" ht="9.75">
      <c r="A127" s="44" t="s">
        <v>14</v>
      </c>
      <c r="B127" s="69" t="s">
        <v>179</v>
      </c>
      <c r="C127" s="69"/>
      <c r="D127" s="25" t="s">
        <v>53</v>
      </c>
      <c r="E127" s="153">
        <v>2</v>
      </c>
      <c r="F127" s="13"/>
      <c r="G127" s="180"/>
      <c r="H127" s="112">
        <f t="shared" si="0"/>
        <v>0</v>
      </c>
      <c r="I127" s="113"/>
      <c r="J127" s="116">
        <f t="shared" si="1"/>
        <v>0</v>
      </c>
    </row>
    <row r="128" spans="1:10" ht="9.75">
      <c r="A128" s="44" t="s">
        <v>36</v>
      </c>
      <c r="B128" s="69" t="s">
        <v>180</v>
      </c>
      <c r="C128" s="69"/>
      <c r="D128" s="25" t="s">
        <v>53</v>
      </c>
      <c r="E128" s="153">
        <v>2</v>
      </c>
      <c r="F128" s="13"/>
      <c r="G128" s="180"/>
      <c r="H128" s="112">
        <f t="shared" si="0"/>
        <v>0</v>
      </c>
      <c r="I128" s="113"/>
      <c r="J128" s="116">
        <f t="shared" si="1"/>
        <v>0</v>
      </c>
    </row>
    <row r="129" spans="1:10" ht="9.75">
      <c r="A129" s="44" t="s">
        <v>83</v>
      </c>
      <c r="B129" s="69" t="s">
        <v>181</v>
      </c>
      <c r="C129" s="69"/>
      <c r="D129" s="25" t="s">
        <v>53</v>
      </c>
      <c r="E129" s="153">
        <v>2</v>
      </c>
      <c r="F129" s="13"/>
      <c r="G129" s="180"/>
      <c r="H129" s="112">
        <f t="shared" si="0"/>
        <v>0</v>
      </c>
      <c r="I129" s="113"/>
      <c r="J129" s="116">
        <f t="shared" si="1"/>
        <v>0</v>
      </c>
    </row>
    <row r="130" spans="1:10" ht="9.75">
      <c r="A130" s="44"/>
      <c r="B130" s="69"/>
      <c r="C130" s="69"/>
      <c r="D130" s="25"/>
      <c r="E130" s="153"/>
      <c r="F130" s="13"/>
      <c r="G130" s="183" t="s">
        <v>184</v>
      </c>
      <c r="H130" s="120">
        <f>SUM(H116:H129)</f>
        <v>0</v>
      </c>
      <c r="I130" s="70"/>
      <c r="J130" s="121">
        <f>SUM(J116:J129)</f>
        <v>0</v>
      </c>
    </row>
    <row r="131" spans="1:10" ht="20.25">
      <c r="A131" s="44"/>
      <c r="B131" s="210" t="s">
        <v>216</v>
      </c>
      <c r="C131" s="69"/>
      <c r="G131" s="214" t="s">
        <v>321</v>
      </c>
      <c r="H131" s="215">
        <f>J130-H130</f>
        <v>0</v>
      </c>
      <c r="I131" s="12"/>
      <c r="J131" s="71"/>
    </row>
    <row r="132" spans="1:10" ht="9.75">
      <c r="A132" s="232" t="s">
        <v>51</v>
      </c>
      <c r="B132" s="3"/>
      <c r="C132" s="3"/>
      <c r="E132" s="137"/>
      <c r="F132" s="3"/>
      <c r="G132" s="184"/>
      <c r="H132" s="8"/>
      <c r="I132" s="8"/>
      <c r="J132" s="71"/>
    </row>
    <row r="133" spans="1:10" ht="20.25">
      <c r="A133" s="231" t="s">
        <v>2</v>
      </c>
      <c r="B133" s="6" t="s">
        <v>314</v>
      </c>
      <c r="C133" s="6"/>
      <c r="D133" s="3"/>
      <c r="G133" s="184"/>
      <c r="H133" s="57"/>
      <c r="I133" s="57"/>
      <c r="J133" s="57"/>
    </row>
    <row r="134" spans="1:10" ht="9.75">
      <c r="A134" s="231" t="s">
        <v>3</v>
      </c>
      <c r="B134" s="6" t="s">
        <v>164</v>
      </c>
      <c r="C134" s="6"/>
      <c r="D134" s="3"/>
      <c r="E134" s="137"/>
      <c r="F134" s="3"/>
      <c r="G134" s="185"/>
      <c r="H134" s="52"/>
      <c r="I134" s="52"/>
      <c r="J134" s="52"/>
    </row>
    <row r="135" spans="1:10" ht="9.75">
      <c r="A135" s="231" t="s">
        <v>4</v>
      </c>
      <c r="B135" s="6" t="s">
        <v>268</v>
      </c>
      <c r="C135" s="6"/>
      <c r="D135" s="3"/>
      <c r="E135" s="137"/>
      <c r="F135" s="3"/>
      <c r="G135" s="185"/>
      <c r="H135" s="3"/>
      <c r="I135" s="3"/>
      <c r="J135" s="3"/>
    </row>
    <row r="136" spans="1:10" ht="20.25">
      <c r="A136" s="231" t="s">
        <v>5</v>
      </c>
      <c r="B136" s="39" t="s">
        <v>269</v>
      </c>
      <c r="C136" s="6"/>
      <c r="D136" s="3"/>
      <c r="E136" s="146"/>
      <c r="F136" s="12"/>
      <c r="G136" s="184"/>
      <c r="H136" s="3"/>
      <c r="I136" s="3"/>
      <c r="J136" s="3"/>
    </row>
    <row r="137" spans="1:10" ht="9.75">
      <c r="A137" s="13"/>
      <c r="B137" s="3"/>
      <c r="C137" s="3"/>
      <c r="D137" s="3"/>
      <c r="E137" s="146"/>
      <c r="F137" s="12"/>
      <c r="G137" s="184"/>
      <c r="H137" s="3"/>
      <c r="I137" s="3"/>
      <c r="J137" s="3"/>
    </row>
    <row r="138" spans="1:10" ht="9.75">
      <c r="A138" s="133"/>
      <c r="B138" s="133" t="s">
        <v>308</v>
      </c>
      <c r="C138" s="55"/>
      <c r="D138" s="55"/>
      <c r="E138" s="150"/>
      <c r="F138" s="56"/>
      <c r="G138" s="186"/>
      <c r="H138" s="55"/>
      <c r="I138" s="17"/>
      <c r="J138" s="17"/>
    </row>
    <row r="139" spans="1:10" ht="20.25">
      <c r="A139" s="119" t="s">
        <v>0</v>
      </c>
      <c r="B139" s="10" t="s">
        <v>1</v>
      </c>
      <c r="C139" s="119" t="s">
        <v>256</v>
      </c>
      <c r="D139" s="28" t="s">
        <v>43</v>
      </c>
      <c r="E139" s="154" t="s">
        <v>44</v>
      </c>
      <c r="F139" s="28" t="s">
        <v>237</v>
      </c>
      <c r="G139" s="170" t="s">
        <v>49</v>
      </c>
      <c r="H139" s="11" t="s">
        <v>125</v>
      </c>
      <c r="I139" s="28" t="s">
        <v>91</v>
      </c>
      <c r="J139" s="11" t="s">
        <v>46</v>
      </c>
    </row>
    <row r="140" spans="1:10" ht="30">
      <c r="A140" s="231" t="s">
        <v>2</v>
      </c>
      <c r="B140" s="6" t="s">
        <v>81</v>
      </c>
      <c r="C140" s="6"/>
      <c r="D140" s="44" t="s">
        <v>53</v>
      </c>
      <c r="E140" s="147">
        <v>1500</v>
      </c>
      <c r="F140" s="100"/>
      <c r="G140" s="187"/>
      <c r="H140" s="72">
        <f>E140*G140</f>
        <v>0</v>
      </c>
      <c r="I140" s="74"/>
      <c r="J140" s="98">
        <f>H140*I140+H140</f>
        <v>0</v>
      </c>
    </row>
    <row r="141" spans="1:10" ht="9.75">
      <c r="A141" s="231" t="s">
        <v>3</v>
      </c>
      <c r="B141" s="6" t="s">
        <v>42</v>
      </c>
      <c r="C141" s="6"/>
      <c r="D141" s="44" t="s">
        <v>53</v>
      </c>
      <c r="E141" s="147">
        <v>1500</v>
      </c>
      <c r="F141" s="100"/>
      <c r="G141" s="187"/>
      <c r="H141" s="72">
        <f>E141*G141</f>
        <v>0</v>
      </c>
      <c r="I141" s="74"/>
      <c r="J141" s="98">
        <f>H141*I141+H141</f>
        <v>0</v>
      </c>
    </row>
    <row r="142" spans="1:10" ht="9.75">
      <c r="A142" s="231" t="s">
        <v>4</v>
      </c>
      <c r="B142" s="3" t="s">
        <v>175</v>
      </c>
      <c r="C142" s="3"/>
      <c r="D142" s="13" t="s">
        <v>53</v>
      </c>
      <c r="E142" s="153">
        <v>150</v>
      </c>
      <c r="F142" s="13"/>
      <c r="G142" s="188"/>
      <c r="H142" s="72">
        <f>E142*G142</f>
        <v>0</v>
      </c>
      <c r="I142" s="36"/>
      <c r="J142" s="98">
        <f>H142*I142+H142</f>
        <v>0</v>
      </c>
    </row>
    <row r="143" spans="1:10" ht="9.75">
      <c r="A143" s="231"/>
      <c r="B143" s="3"/>
      <c r="C143" s="3"/>
      <c r="D143" s="3"/>
      <c r="E143" s="137"/>
      <c r="F143" s="3"/>
      <c r="G143" s="189" t="s">
        <v>124</v>
      </c>
      <c r="H143" s="97">
        <f>SUM(H140:H142)</f>
        <v>0</v>
      </c>
      <c r="I143" s="96"/>
      <c r="J143" s="99">
        <f>SUM(J140:J142)</f>
        <v>0</v>
      </c>
    </row>
    <row r="144" spans="1:10" ht="9.75">
      <c r="A144" s="233" t="s">
        <v>51</v>
      </c>
      <c r="B144" s="3"/>
      <c r="C144" s="3"/>
      <c r="D144" s="3"/>
      <c r="E144" s="137"/>
      <c r="F144" s="3"/>
      <c r="G144" s="214" t="s">
        <v>321</v>
      </c>
      <c r="H144" s="216">
        <f>J143-H143</f>
        <v>0</v>
      </c>
      <c r="I144" s="19"/>
      <c r="J144" s="19"/>
    </row>
    <row r="145" spans="1:10" ht="9.75">
      <c r="A145" s="235" t="s">
        <v>2</v>
      </c>
      <c r="B145" s="34" t="s">
        <v>270</v>
      </c>
      <c r="C145" s="6"/>
      <c r="D145" s="10"/>
      <c r="E145" s="137"/>
      <c r="F145" s="3"/>
      <c r="G145" s="184"/>
      <c r="H145" s="19"/>
      <c r="I145" s="19"/>
      <c r="J145" s="19"/>
    </row>
    <row r="146" spans="1:10" ht="20.25">
      <c r="A146" s="235" t="s">
        <v>3</v>
      </c>
      <c r="B146" s="34" t="s">
        <v>215</v>
      </c>
      <c r="C146" s="34"/>
      <c r="D146" s="10"/>
      <c r="E146" s="137"/>
      <c r="F146" s="3"/>
      <c r="G146" s="184"/>
      <c r="H146" s="19"/>
      <c r="I146" s="19"/>
      <c r="J146" s="19"/>
    </row>
    <row r="147" spans="1:10" ht="20.25">
      <c r="A147" s="235" t="s">
        <v>4</v>
      </c>
      <c r="B147" s="210" t="s">
        <v>216</v>
      </c>
      <c r="C147" s="34"/>
      <c r="D147" s="10"/>
      <c r="E147" s="137"/>
      <c r="F147" s="3"/>
      <c r="G147" s="184"/>
      <c r="H147" s="19"/>
      <c r="I147" s="19"/>
      <c r="J147" s="19"/>
    </row>
    <row r="148" spans="1:10" ht="9.75">
      <c r="A148" s="235" t="s">
        <v>5</v>
      </c>
      <c r="B148" s="34" t="s">
        <v>217</v>
      </c>
      <c r="C148" s="34"/>
      <c r="D148" s="40"/>
      <c r="E148" s="137"/>
      <c r="F148" s="3"/>
      <c r="G148" s="184"/>
      <c r="H148" s="19"/>
      <c r="I148" s="19"/>
      <c r="J148" s="19"/>
    </row>
    <row r="149" spans="1:10" ht="9.75">
      <c r="A149" s="13"/>
      <c r="B149" s="3"/>
      <c r="C149" s="3"/>
      <c r="D149" s="3"/>
      <c r="E149" s="146"/>
      <c r="F149" s="12"/>
      <c r="G149" s="184"/>
      <c r="H149" s="8"/>
      <c r="I149" s="8"/>
      <c r="J149" s="8"/>
    </row>
    <row r="150" spans="1:10" ht="9.75">
      <c r="A150" s="133"/>
      <c r="B150" s="133" t="s">
        <v>309</v>
      </c>
      <c r="C150" s="17"/>
      <c r="D150" s="17"/>
      <c r="E150" s="146"/>
      <c r="F150" s="18"/>
      <c r="G150" s="190"/>
      <c r="H150" s="23"/>
      <c r="I150" s="23"/>
      <c r="J150" s="23"/>
    </row>
    <row r="151" spans="1:10" ht="20.25">
      <c r="A151" s="13" t="s">
        <v>0</v>
      </c>
      <c r="B151" s="3" t="s">
        <v>41</v>
      </c>
      <c r="C151" s="119" t="s">
        <v>256</v>
      </c>
      <c r="D151" s="25" t="s">
        <v>66</v>
      </c>
      <c r="E151" s="140" t="s">
        <v>165</v>
      </c>
      <c r="F151" s="28" t="s">
        <v>237</v>
      </c>
      <c r="G151" s="179" t="s">
        <v>49</v>
      </c>
      <c r="H151" s="28" t="s">
        <v>125</v>
      </c>
      <c r="I151" s="28" t="s">
        <v>320</v>
      </c>
      <c r="J151" s="28" t="s">
        <v>50</v>
      </c>
    </row>
    <row r="152" spans="1:10" ht="20.25">
      <c r="A152" s="231" t="s">
        <v>2</v>
      </c>
      <c r="B152" s="6" t="s">
        <v>271</v>
      </c>
      <c r="C152" s="6"/>
      <c r="D152" s="25" t="s">
        <v>65</v>
      </c>
      <c r="E152" s="142">
        <v>400</v>
      </c>
      <c r="F152" s="6"/>
      <c r="G152" s="191"/>
      <c r="H152" s="73">
        <f>E152*G152</f>
        <v>0</v>
      </c>
      <c r="I152" s="74"/>
      <c r="J152" s="73">
        <f>H152*I152+H152</f>
        <v>0</v>
      </c>
    </row>
    <row r="153" spans="1:10" ht="20.25">
      <c r="A153" s="231" t="s">
        <v>3</v>
      </c>
      <c r="B153" s="6" t="s">
        <v>272</v>
      </c>
      <c r="C153" s="6"/>
      <c r="D153" s="25" t="s">
        <v>65</v>
      </c>
      <c r="E153" s="142">
        <v>2000</v>
      </c>
      <c r="F153" s="6"/>
      <c r="G153" s="191"/>
      <c r="H153" s="73">
        <f>E153*G153</f>
        <v>0</v>
      </c>
      <c r="I153" s="74"/>
      <c r="J153" s="73">
        <f>H153*I153+H153</f>
        <v>0</v>
      </c>
    </row>
    <row r="154" spans="1:10" ht="9.75">
      <c r="A154" s="231"/>
      <c r="B154" s="6"/>
      <c r="C154" s="6"/>
      <c r="E154" s="143"/>
      <c r="F154" s="6"/>
      <c r="G154" s="183" t="s">
        <v>124</v>
      </c>
      <c r="H154" s="106">
        <f>SUM(H152:H153)</f>
        <v>0</v>
      </c>
      <c r="I154" s="107"/>
      <c r="J154" s="108">
        <f>SUM(J152:J153)</f>
        <v>0</v>
      </c>
    </row>
    <row r="155" spans="1:10" ht="9.75">
      <c r="A155" s="231"/>
      <c r="B155" s="6" t="s">
        <v>51</v>
      </c>
      <c r="C155" s="6"/>
      <c r="D155" s="6"/>
      <c r="E155" s="155"/>
      <c r="F155" s="14"/>
      <c r="G155" s="214" t="s">
        <v>321</v>
      </c>
      <c r="H155" s="215">
        <f>J154-H154</f>
        <v>0</v>
      </c>
      <c r="I155" s="14"/>
      <c r="J155" s="7"/>
    </row>
    <row r="156" spans="1:10" ht="9.75">
      <c r="A156" s="231" t="s">
        <v>2</v>
      </c>
      <c r="B156" s="6" t="s">
        <v>218</v>
      </c>
      <c r="C156" s="6"/>
      <c r="D156" s="6"/>
      <c r="E156" s="155"/>
      <c r="F156" s="14"/>
      <c r="G156" s="192"/>
      <c r="H156" s="12"/>
      <c r="I156" s="14"/>
      <c r="J156" s="7"/>
    </row>
    <row r="157" spans="1:10" ht="20.25">
      <c r="A157" s="231" t="s">
        <v>3</v>
      </c>
      <c r="B157" s="6" t="s">
        <v>295</v>
      </c>
      <c r="C157" s="6"/>
      <c r="D157" s="6"/>
      <c r="E157" s="155"/>
      <c r="F157" s="14"/>
      <c r="G157" s="192"/>
      <c r="H157" s="12"/>
      <c r="I157" s="14"/>
      <c r="J157" s="7"/>
    </row>
    <row r="158" spans="1:10" ht="9.75">
      <c r="A158" s="231" t="s">
        <v>4</v>
      </c>
      <c r="B158" s="6" t="s">
        <v>270</v>
      </c>
      <c r="C158" s="6"/>
      <c r="D158" s="6"/>
      <c r="E158" s="155"/>
      <c r="F158" s="14"/>
      <c r="G158" s="192"/>
      <c r="H158" s="12"/>
      <c r="I158" s="14"/>
      <c r="J158" s="7"/>
    </row>
    <row r="159" spans="1:10" ht="20.25">
      <c r="A159" s="231" t="s">
        <v>5</v>
      </c>
      <c r="B159" s="210" t="s">
        <v>216</v>
      </c>
      <c r="C159" s="34"/>
      <c r="D159" s="6"/>
      <c r="E159" s="155"/>
      <c r="F159" s="14"/>
      <c r="G159" s="192"/>
      <c r="H159" s="12"/>
      <c r="I159" s="14"/>
      <c r="J159" s="7"/>
    </row>
    <row r="160" spans="1:10" ht="30">
      <c r="A160" s="231" t="s">
        <v>6</v>
      </c>
      <c r="B160" s="6" t="s">
        <v>219</v>
      </c>
      <c r="C160" s="6"/>
      <c r="D160" s="6"/>
      <c r="E160" s="155" t="s">
        <v>63</v>
      </c>
      <c r="F160" s="14"/>
      <c r="G160" s="192"/>
      <c r="H160" s="12"/>
      <c r="I160" s="14"/>
      <c r="J160" s="7"/>
    </row>
    <row r="161" spans="1:10" ht="9.75">
      <c r="A161" s="231" t="s">
        <v>7</v>
      </c>
      <c r="B161" s="6" t="s">
        <v>288</v>
      </c>
      <c r="C161" s="6"/>
      <c r="D161" s="6"/>
      <c r="E161" s="155"/>
      <c r="F161" s="14"/>
      <c r="G161" s="192"/>
      <c r="H161" s="12"/>
      <c r="I161" s="14"/>
      <c r="J161" s="7"/>
    </row>
    <row r="162" spans="1:10" ht="9.75">
      <c r="A162" s="231"/>
      <c r="B162" s="42"/>
      <c r="C162" s="42"/>
      <c r="D162" s="3"/>
      <c r="E162" s="137"/>
      <c r="F162" s="3"/>
      <c r="G162" s="193"/>
      <c r="H162" s="4"/>
      <c r="I162" s="7"/>
      <c r="J162" s="7"/>
    </row>
    <row r="163" spans="1:10" ht="9.75">
      <c r="A163" s="236"/>
      <c r="B163" s="130" t="s">
        <v>310</v>
      </c>
      <c r="C163" s="60"/>
      <c r="D163" s="5"/>
      <c r="E163" s="154"/>
      <c r="F163" s="20"/>
      <c r="G163" s="194"/>
      <c r="H163" s="20"/>
      <c r="I163" s="20"/>
      <c r="J163" s="20"/>
    </row>
    <row r="164" spans="1:10" ht="20.25">
      <c r="A164" s="231" t="s">
        <v>0</v>
      </c>
      <c r="B164" s="3" t="s">
        <v>41</v>
      </c>
      <c r="C164" s="119" t="s">
        <v>256</v>
      </c>
      <c r="D164" s="41" t="s">
        <v>66</v>
      </c>
      <c r="E164" s="140" t="s">
        <v>163</v>
      </c>
      <c r="F164" s="28" t="s">
        <v>237</v>
      </c>
      <c r="G164" s="179" t="s">
        <v>49</v>
      </c>
      <c r="H164" s="28" t="s">
        <v>125</v>
      </c>
      <c r="I164" s="28" t="s">
        <v>320</v>
      </c>
      <c r="J164" s="28" t="s">
        <v>50</v>
      </c>
    </row>
    <row r="165" spans="1:10" ht="9.75">
      <c r="A165" s="231" t="s">
        <v>2</v>
      </c>
      <c r="B165" s="3" t="s">
        <v>273</v>
      </c>
      <c r="C165" s="119"/>
      <c r="D165" s="122" t="s">
        <v>274</v>
      </c>
      <c r="E165" s="142">
        <v>150</v>
      </c>
      <c r="F165" s="91"/>
      <c r="G165" s="180"/>
      <c r="H165" s="94">
        <f>G165*E165</f>
        <v>0</v>
      </c>
      <c r="I165" s="93"/>
      <c r="J165" s="123">
        <f aca="true" t="shared" si="2" ref="J165:J177">H165*I165+H165</f>
        <v>0</v>
      </c>
    </row>
    <row r="166" spans="1:10" ht="9.75">
      <c r="A166" s="231" t="s">
        <v>3</v>
      </c>
      <c r="B166" s="3" t="s">
        <v>275</v>
      </c>
      <c r="C166" s="119"/>
      <c r="D166" s="122" t="s">
        <v>274</v>
      </c>
      <c r="E166" s="142">
        <v>100</v>
      </c>
      <c r="F166" s="91"/>
      <c r="G166" s="180"/>
      <c r="H166" s="94">
        <f aca="true" t="shared" si="3" ref="H166:H177">G166*E166</f>
        <v>0</v>
      </c>
      <c r="I166" s="93"/>
      <c r="J166" s="123">
        <f t="shared" si="2"/>
        <v>0</v>
      </c>
    </row>
    <row r="167" spans="1:10" ht="9.75">
      <c r="A167" s="231" t="s">
        <v>278</v>
      </c>
      <c r="B167" s="3" t="s">
        <v>277</v>
      </c>
      <c r="C167" s="119"/>
      <c r="D167" s="122" t="s">
        <v>276</v>
      </c>
      <c r="E167" s="142">
        <v>4</v>
      </c>
      <c r="F167" s="91"/>
      <c r="G167" s="180"/>
      <c r="H167" s="94">
        <f t="shared" si="3"/>
        <v>0</v>
      </c>
      <c r="I167" s="93"/>
      <c r="J167" s="123">
        <f t="shared" si="2"/>
        <v>0</v>
      </c>
    </row>
    <row r="168" spans="1:10" ht="9.75">
      <c r="A168" s="231" t="s">
        <v>5</v>
      </c>
      <c r="B168" s="6" t="s">
        <v>279</v>
      </c>
      <c r="C168" s="6"/>
      <c r="D168" s="25" t="s">
        <v>79</v>
      </c>
      <c r="E168" s="142">
        <v>25</v>
      </c>
      <c r="F168" s="44"/>
      <c r="G168" s="191"/>
      <c r="H168" s="94">
        <f t="shared" si="3"/>
        <v>0</v>
      </c>
      <c r="I168" s="93"/>
      <c r="J168" s="123">
        <f t="shared" si="2"/>
        <v>0</v>
      </c>
    </row>
    <row r="169" spans="1:10" ht="9.75">
      <c r="A169" s="231" t="s">
        <v>6</v>
      </c>
      <c r="B169" s="6" t="s">
        <v>189</v>
      </c>
      <c r="C169" s="6"/>
      <c r="D169" s="124" t="s">
        <v>280</v>
      </c>
      <c r="E169" s="142">
        <v>200</v>
      </c>
      <c r="F169" s="44"/>
      <c r="G169" s="191"/>
      <c r="H169" s="94">
        <f t="shared" si="3"/>
        <v>0</v>
      </c>
      <c r="I169" s="74"/>
      <c r="J169" s="123">
        <f t="shared" si="2"/>
        <v>0</v>
      </c>
    </row>
    <row r="170" spans="1:10" ht="9.75">
      <c r="A170" s="231" t="s">
        <v>7</v>
      </c>
      <c r="B170" s="6" t="s">
        <v>129</v>
      </c>
      <c r="C170" s="6"/>
      <c r="D170" s="25" t="s">
        <v>274</v>
      </c>
      <c r="E170" s="142">
        <v>100</v>
      </c>
      <c r="F170" s="44"/>
      <c r="G170" s="191"/>
      <c r="H170" s="94">
        <f t="shared" si="3"/>
        <v>0</v>
      </c>
      <c r="I170" s="74"/>
      <c r="J170" s="123">
        <f t="shared" si="2"/>
        <v>0</v>
      </c>
    </row>
    <row r="171" spans="1:10" ht="9.75">
      <c r="A171" s="231" t="s">
        <v>8</v>
      </c>
      <c r="B171" s="6" t="s">
        <v>203</v>
      </c>
      <c r="C171" s="6"/>
      <c r="D171" s="25" t="s">
        <v>53</v>
      </c>
      <c r="E171" s="142">
        <v>400</v>
      </c>
      <c r="F171" s="44"/>
      <c r="G171" s="191"/>
      <c r="H171" s="94">
        <f t="shared" si="3"/>
        <v>0</v>
      </c>
      <c r="I171" s="74"/>
      <c r="J171" s="123">
        <f t="shared" si="2"/>
        <v>0</v>
      </c>
    </row>
    <row r="172" spans="1:10" ht="9.75">
      <c r="A172" s="231" t="s">
        <v>9</v>
      </c>
      <c r="B172" s="6" t="s">
        <v>254</v>
      </c>
      <c r="C172" s="6"/>
      <c r="D172" s="25" t="s">
        <v>53</v>
      </c>
      <c r="E172" s="142">
        <v>400</v>
      </c>
      <c r="F172" s="44"/>
      <c r="G172" s="191"/>
      <c r="H172" s="94">
        <f t="shared" si="3"/>
        <v>0</v>
      </c>
      <c r="I172" s="74"/>
      <c r="J172" s="123">
        <f t="shared" si="2"/>
        <v>0</v>
      </c>
    </row>
    <row r="173" spans="1:10" ht="15.75" customHeight="1">
      <c r="A173" s="231" t="s">
        <v>12</v>
      </c>
      <c r="B173" s="63" t="s">
        <v>204</v>
      </c>
      <c r="C173" s="63"/>
      <c r="D173" s="25" t="s">
        <v>53</v>
      </c>
      <c r="E173" s="142">
        <v>400</v>
      </c>
      <c r="F173" s="44"/>
      <c r="G173" s="191"/>
      <c r="H173" s="94">
        <f t="shared" si="3"/>
        <v>0</v>
      </c>
      <c r="I173" s="74"/>
      <c r="J173" s="123">
        <f t="shared" si="2"/>
        <v>0</v>
      </c>
    </row>
    <row r="174" spans="1:10" ht="20.25">
      <c r="A174" s="231" t="s">
        <v>8</v>
      </c>
      <c r="B174" s="6" t="s">
        <v>282</v>
      </c>
      <c r="C174" s="6"/>
      <c r="D174" s="25" t="s">
        <v>53</v>
      </c>
      <c r="E174" s="142">
        <v>200</v>
      </c>
      <c r="F174" s="44"/>
      <c r="G174" s="191"/>
      <c r="H174" s="94">
        <f t="shared" si="3"/>
        <v>0</v>
      </c>
      <c r="I174" s="74"/>
      <c r="J174" s="123">
        <f t="shared" si="2"/>
        <v>0</v>
      </c>
    </row>
    <row r="175" spans="1:10" ht="9.75">
      <c r="A175" s="231" t="s">
        <v>9</v>
      </c>
      <c r="B175" s="6" t="s">
        <v>281</v>
      </c>
      <c r="C175" s="6"/>
      <c r="D175" s="25" t="s">
        <v>79</v>
      </c>
      <c r="E175" s="142">
        <v>6</v>
      </c>
      <c r="F175" s="44"/>
      <c r="G175" s="191"/>
      <c r="H175" s="94">
        <f t="shared" si="3"/>
        <v>0</v>
      </c>
      <c r="I175" s="74"/>
      <c r="J175" s="123">
        <f t="shared" si="2"/>
        <v>0</v>
      </c>
    </row>
    <row r="176" spans="1:10" ht="9.75">
      <c r="A176" s="231" t="s">
        <v>12</v>
      </c>
      <c r="B176" s="6" t="s">
        <v>283</v>
      </c>
      <c r="C176" s="6"/>
      <c r="D176" s="25" t="s">
        <v>79</v>
      </c>
      <c r="E176" s="142">
        <v>6</v>
      </c>
      <c r="F176" s="44"/>
      <c r="G176" s="191"/>
      <c r="H176" s="94">
        <f t="shared" si="3"/>
        <v>0</v>
      </c>
      <c r="I176" s="74"/>
      <c r="J176" s="123">
        <f t="shared" si="2"/>
        <v>0</v>
      </c>
    </row>
    <row r="177" spans="1:10" ht="9.75">
      <c r="A177" s="231" t="s">
        <v>10</v>
      </c>
      <c r="B177" s="6" t="s">
        <v>284</v>
      </c>
      <c r="C177" s="6"/>
      <c r="D177" s="25" t="s">
        <v>285</v>
      </c>
      <c r="E177" s="142">
        <v>30</v>
      </c>
      <c r="F177" s="44"/>
      <c r="G177" s="191"/>
      <c r="H177" s="94">
        <f t="shared" si="3"/>
        <v>0</v>
      </c>
      <c r="I177" s="74"/>
      <c r="J177" s="123">
        <f t="shared" si="2"/>
        <v>0</v>
      </c>
    </row>
    <row r="178" spans="1:10" ht="9.75">
      <c r="A178" s="237"/>
      <c r="C178" s="6"/>
      <c r="D178" s="25"/>
      <c r="E178" s="143"/>
      <c r="F178" s="6"/>
      <c r="G178" s="183" t="s">
        <v>124</v>
      </c>
      <c r="H178" s="106">
        <f>SUM(H165:H177)</f>
        <v>0</v>
      </c>
      <c r="I178" s="107"/>
      <c r="J178" s="101">
        <f>SUM(J165:J177)</f>
        <v>0</v>
      </c>
    </row>
    <row r="179" spans="1:10" ht="9.75">
      <c r="A179" s="231"/>
      <c r="B179" s="11" t="s">
        <v>51</v>
      </c>
      <c r="C179" s="11"/>
      <c r="E179" s="143"/>
      <c r="F179" s="6"/>
      <c r="G179" s="214" t="s">
        <v>321</v>
      </c>
      <c r="H179" s="215">
        <f>J178-H178</f>
        <v>0</v>
      </c>
      <c r="I179" s="12"/>
      <c r="J179" s="14"/>
    </row>
    <row r="180" spans="1:10" ht="9.75">
      <c r="A180" s="231" t="s">
        <v>2</v>
      </c>
      <c r="B180" s="34" t="s">
        <v>286</v>
      </c>
      <c r="C180" s="11"/>
      <c r="E180" s="143"/>
      <c r="F180" s="6"/>
      <c r="G180" s="192"/>
      <c r="H180" s="14"/>
      <c r="I180" s="12"/>
      <c r="J180" s="14"/>
    </row>
    <row r="181" spans="1:10" ht="20.25">
      <c r="A181" s="231" t="s">
        <v>3</v>
      </c>
      <c r="B181" s="34" t="s">
        <v>287</v>
      </c>
      <c r="C181" s="11"/>
      <c r="E181" s="143"/>
      <c r="F181" s="6"/>
      <c r="G181" s="192"/>
      <c r="H181" s="14"/>
      <c r="I181" s="12"/>
      <c r="J181" s="14"/>
    </row>
    <row r="182" spans="1:10" ht="20.25">
      <c r="A182" s="231" t="s">
        <v>4</v>
      </c>
      <c r="B182" s="211" t="s">
        <v>230</v>
      </c>
      <c r="C182" s="6"/>
      <c r="D182" s="6"/>
      <c r="E182" s="156"/>
      <c r="F182" s="30"/>
      <c r="G182" s="195"/>
      <c r="H182" s="32"/>
      <c r="I182" s="30"/>
      <c r="J182" s="4"/>
    </row>
    <row r="183" spans="1:10" ht="20.25">
      <c r="A183" s="231" t="s">
        <v>5</v>
      </c>
      <c r="B183" s="6" t="s">
        <v>202</v>
      </c>
      <c r="C183" s="6"/>
      <c r="D183" s="6"/>
      <c r="E183" s="156"/>
      <c r="F183" s="30"/>
      <c r="G183" s="195"/>
      <c r="H183" s="32"/>
      <c r="I183" s="30"/>
      <c r="J183" s="4"/>
    </row>
    <row r="184" spans="1:10" ht="9.75">
      <c r="A184" s="231" t="s">
        <v>6</v>
      </c>
      <c r="B184" s="6" t="s">
        <v>270</v>
      </c>
      <c r="C184" s="6"/>
      <c r="D184" s="6"/>
      <c r="E184" s="156"/>
      <c r="F184" s="30"/>
      <c r="G184" s="195"/>
      <c r="H184" s="32"/>
      <c r="I184" s="30"/>
      <c r="J184" s="4"/>
    </row>
    <row r="185" spans="1:10" ht="30">
      <c r="A185" s="231" t="s">
        <v>7</v>
      </c>
      <c r="B185" s="6" t="s">
        <v>219</v>
      </c>
      <c r="C185" s="6"/>
      <c r="D185" s="11"/>
      <c r="E185" s="154"/>
      <c r="F185" s="11"/>
      <c r="G185" s="195"/>
      <c r="H185" s="32"/>
      <c r="I185" s="30"/>
      <c r="J185" s="4"/>
    </row>
    <row r="186" spans="1:10" ht="9.75">
      <c r="A186" s="231"/>
      <c r="B186" s="45"/>
      <c r="C186" s="45"/>
      <c r="D186" s="3"/>
      <c r="E186" s="137"/>
      <c r="F186" s="3"/>
      <c r="G186" s="184"/>
      <c r="H186" s="3"/>
      <c r="I186" s="3"/>
      <c r="J186" s="3"/>
    </row>
    <row r="187" spans="1:10" ht="28.5" customHeight="1">
      <c r="A187" s="225"/>
      <c r="B187" s="272" t="s">
        <v>311</v>
      </c>
      <c r="C187" s="273"/>
      <c r="D187" s="273"/>
      <c r="E187" s="273"/>
      <c r="F187" s="273"/>
      <c r="G187" s="273"/>
      <c r="H187" s="273"/>
      <c r="I187" s="273"/>
      <c r="J187" s="273"/>
    </row>
    <row r="188" spans="1:10" ht="20.25">
      <c r="A188" s="141" t="s">
        <v>0</v>
      </c>
      <c r="B188" s="75" t="s">
        <v>1</v>
      </c>
      <c r="C188" s="119" t="s">
        <v>256</v>
      </c>
      <c r="D188" s="25" t="s">
        <v>66</v>
      </c>
      <c r="E188" s="140" t="s">
        <v>163</v>
      </c>
      <c r="F188" s="28" t="s">
        <v>237</v>
      </c>
      <c r="G188" s="179" t="s">
        <v>49</v>
      </c>
      <c r="H188" s="28" t="s">
        <v>125</v>
      </c>
      <c r="I188" s="28" t="s">
        <v>320</v>
      </c>
      <c r="J188" s="28" t="s">
        <v>50</v>
      </c>
    </row>
    <row r="189" spans="1:10" ht="9.75">
      <c r="A189" s="237" t="s">
        <v>2</v>
      </c>
      <c r="B189" s="2" t="s">
        <v>205</v>
      </c>
      <c r="D189" s="25" t="s">
        <v>47</v>
      </c>
      <c r="E189" s="157">
        <v>100</v>
      </c>
      <c r="G189" s="196"/>
      <c r="H189" s="117">
        <f aca="true" t="shared" si="4" ref="H189:H195">E189*G189</f>
        <v>0</v>
      </c>
      <c r="I189" s="36"/>
      <c r="J189" s="117">
        <f aca="true" t="shared" si="5" ref="J189:J197">H189*I189+H189</f>
        <v>0</v>
      </c>
    </row>
    <row r="190" spans="1:10" ht="9.75">
      <c r="A190" s="237" t="s">
        <v>3</v>
      </c>
      <c r="B190" s="2" t="s">
        <v>99</v>
      </c>
      <c r="D190" s="25" t="s">
        <v>47</v>
      </c>
      <c r="E190" s="157">
        <v>140</v>
      </c>
      <c r="G190" s="196"/>
      <c r="H190" s="117">
        <f t="shared" si="4"/>
        <v>0</v>
      </c>
      <c r="I190" s="36"/>
      <c r="J190" s="117">
        <f t="shared" si="5"/>
        <v>0</v>
      </c>
    </row>
    <row r="191" spans="1:10" ht="9.75">
      <c r="A191" s="237" t="s">
        <v>4</v>
      </c>
      <c r="B191" s="2" t="s">
        <v>166</v>
      </c>
      <c r="D191" s="25" t="s">
        <v>47</v>
      </c>
      <c r="E191" s="157">
        <v>100</v>
      </c>
      <c r="G191" s="196"/>
      <c r="H191" s="117">
        <f t="shared" si="4"/>
        <v>0</v>
      </c>
      <c r="I191" s="36"/>
      <c r="J191" s="117">
        <f t="shared" si="5"/>
        <v>0</v>
      </c>
    </row>
    <row r="192" spans="1:10" ht="20.25">
      <c r="A192" s="237" t="s">
        <v>5</v>
      </c>
      <c r="B192" s="63" t="s">
        <v>206</v>
      </c>
      <c r="C192" s="63"/>
      <c r="D192" s="25" t="s">
        <v>47</v>
      </c>
      <c r="E192" s="157">
        <v>180</v>
      </c>
      <c r="G192" s="196"/>
      <c r="H192" s="117">
        <f t="shared" si="4"/>
        <v>0</v>
      </c>
      <c r="I192" s="36"/>
      <c r="J192" s="117">
        <f t="shared" si="5"/>
        <v>0</v>
      </c>
    </row>
    <row r="193" spans="1:10" ht="20.25">
      <c r="A193" s="237" t="s">
        <v>6</v>
      </c>
      <c r="B193" s="63" t="s">
        <v>100</v>
      </c>
      <c r="C193" s="63"/>
      <c r="D193" s="25" t="s">
        <v>47</v>
      </c>
      <c r="E193" s="157">
        <v>1200</v>
      </c>
      <c r="G193" s="196"/>
      <c r="H193" s="117">
        <f t="shared" si="4"/>
        <v>0</v>
      </c>
      <c r="I193" s="36"/>
      <c r="J193" s="117">
        <f t="shared" si="5"/>
        <v>0</v>
      </c>
    </row>
    <row r="194" spans="1:10" ht="20.25">
      <c r="A194" s="237" t="s">
        <v>8</v>
      </c>
      <c r="B194" s="63" t="s">
        <v>148</v>
      </c>
      <c r="C194" s="63"/>
      <c r="D194" s="25" t="s">
        <v>47</v>
      </c>
      <c r="E194" s="157">
        <v>3000</v>
      </c>
      <c r="G194" s="196"/>
      <c r="H194" s="117">
        <f t="shared" si="4"/>
        <v>0</v>
      </c>
      <c r="I194" s="36"/>
      <c r="J194" s="117">
        <f t="shared" si="5"/>
        <v>0</v>
      </c>
    </row>
    <row r="195" spans="1:10" ht="20.25">
      <c r="A195" s="237" t="s">
        <v>9</v>
      </c>
      <c r="B195" s="63" t="s">
        <v>253</v>
      </c>
      <c r="C195" s="63"/>
      <c r="D195" s="25" t="s">
        <v>53</v>
      </c>
      <c r="E195" s="157">
        <v>200</v>
      </c>
      <c r="G195" s="196"/>
      <c r="H195" s="117">
        <f t="shared" si="4"/>
        <v>0</v>
      </c>
      <c r="I195" s="36"/>
      <c r="J195" s="117">
        <f t="shared" si="5"/>
        <v>0</v>
      </c>
    </row>
    <row r="196" spans="1:10" ht="9.75">
      <c r="A196" s="237" t="s">
        <v>12</v>
      </c>
      <c r="B196" s="63" t="s">
        <v>252</v>
      </c>
      <c r="C196" s="63"/>
      <c r="D196" s="25"/>
      <c r="E196" s="157"/>
      <c r="G196" s="197"/>
      <c r="H196" s="117" t="s">
        <v>315</v>
      </c>
      <c r="I196" s="36"/>
      <c r="J196" s="117" t="s">
        <v>315</v>
      </c>
    </row>
    <row r="197" spans="1:10" ht="9.75">
      <c r="A197" s="237" t="s">
        <v>10</v>
      </c>
      <c r="B197" s="2" t="s">
        <v>174</v>
      </c>
      <c r="D197" s="25" t="s">
        <v>317</v>
      </c>
      <c r="E197" s="157">
        <v>24</v>
      </c>
      <c r="G197" s="198"/>
      <c r="H197" s="118">
        <f>E197*G197</f>
        <v>0</v>
      </c>
      <c r="I197" s="36"/>
      <c r="J197" s="117">
        <f t="shared" si="5"/>
        <v>0</v>
      </c>
    </row>
    <row r="198" spans="1:10" ht="9.75">
      <c r="A198" s="237"/>
      <c r="B198" s="3"/>
      <c r="C198" s="3"/>
      <c r="D198" s="13"/>
      <c r="G198" s="199" t="s">
        <v>124</v>
      </c>
      <c r="H198" s="106">
        <f>SUM(H189:H197)</f>
        <v>0</v>
      </c>
      <c r="I198" s="105"/>
      <c r="J198" s="101">
        <f>SUM(J189:J197)</f>
        <v>0</v>
      </c>
    </row>
    <row r="199" spans="1:10" ht="9.75">
      <c r="A199" s="237"/>
      <c r="B199" s="3"/>
      <c r="C199" s="3"/>
      <c r="D199" s="13"/>
      <c r="G199" s="242"/>
      <c r="H199" s="243"/>
      <c r="I199" s="244"/>
      <c r="J199" s="245"/>
    </row>
    <row r="200" spans="1:6" ht="9.75">
      <c r="A200" s="250"/>
      <c r="B200" s="277" t="s">
        <v>51</v>
      </c>
      <c r="C200" s="277"/>
      <c r="D200" s="246" t="s">
        <v>101</v>
      </c>
      <c r="E200" s="247" t="s">
        <v>102</v>
      </c>
      <c r="F200" s="248"/>
    </row>
    <row r="201" spans="1:10" ht="25.5" customHeight="1">
      <c r="A201" s="249" t="s">
        <v>2</v>
      </c>
      <c r="B201" s="274" t="s">
        <v>289</v>
      </c>
      <c r="C201" s="275"/>
      <c r="D201" s="275"/>
      <c r="E201" s="275"/>
      <c r="F201" s="275"/>
      <c r="G201" s="275"/>
      <c r="H201" s="275"/>
      <c r="I201" s="275"/>
      <c r="J201" s="276"/>
    </row>
    <row r="202" spans="1:10" ht="15.75" customHeight="1">
      <c r="A202" s="212" t="s">
        <v>3</v>
      </c>
      <c r="B202" s="274" t="s">
        <v>149</v>
      </c>
      <c r="C202" s="275"/>
      <c r="D202" s="275"/>
      <c r="E202" s="275"/>
      <c r="F202" s="275"/>
      <c r="G202" s="275"/>
      <c r="H202" s="275"/>
      <c r="I202" s="275"/>
      <c r="J202" s="276"/>
    </row>
    <row r="203" spans="1:10" ht="12.75">
      <c r="A203" s="212" t="s">
        <v>4</v>
      </c>
      <c r="B203" s="274" t="s">
        <v>122</v>
      </c>
      <c r="C203" s="275"/>
      <c r="D203" s="275"/>
      <c r="E203" s="275"/>
      <c r="F203" s="275"/>
      <c r="G203" s="275"/>
      <c r="H203" s="275"/>
      <c r="I203" s="275"/>
      <c r="J203" s="276"/>
    </row>
    <row r="204" spans="1:10" ht="12.75">
      <c r="A204" s="212" t="s">
        <v>5</v>
      </c>
      <c r="B204" s="274" t="s">
        <v>117</v>
      </c>
      <c r="C204" s="275"/>
      <c r="D204" s="275"/>
      <c r="E204" s="275"/>
      <c r="F204" s="275"/>
      <c r="G204" s="275"/>
      <c r="H204" s="275"/>
      <c r="I204" s="275"/>
      <c r="J204" s="276"/>
    </row>
    <row r="205" spans="1:10" ht="12.75">
      <c r="A205" s="212" t="s">
        <v>6</v>
      </c>
      <c r="B205" s="274" t="s">
        <v>104</v>
      </c>
      <c r="C205" s="275"/>
      <c r="D205" s="275"/>
      <c r="E205" s="275"/>
      <c r="F205" s="275"/>
      <c r="G205" s="275"/>
      <c r="H205" s="275"/>
      <c r="I205" s="275"/>
      <c r="J205" s="276"/>
    </row>
    <row r="206" spans="1:10" ht="12.75">
      <c r="A206" s="212" t="s">
        <v>7</v>
      </c>
      <c r="B206" s="274" t="s">
        <v>123</v>
      </c>
      <c r="C206" s="275"/>
      <c r="D206" s="275"/>
      <c r="E206" s="275"/>
      <c r="F206" s="275"/>
      <c r="G206" s="275"/>
      <c r="H206" s="275"/>
      <c r="I206" s="275"/>
      <c r="J206" s="276"/>
    </row>
    <row r="207" spans="1:10" ht="12.75">
      <c r="A207" s="212" t="s">
        <v>8</v>
      </c>
      <c r="B207" s="274" t="s">
        <v>112</v>
      </c>
      <c r="C207" s="275"/>
      <c r="D207" s="275"/>
      <c r="E207" s="275"/>
      <c r="F207" s="275"/>
      <c r="G207" s="275"/>
      <c r="H207" s="275"/>
      <c r="I207" s="275"/>
      <c r="J207" s="276"/>
    </row>
    <row r="208" spans="1:10" ht="12.75">
      <c r="A208" s="212" t="s">
        <v>9</v>
      </c>
      <c r="B208" s="278" t="s">
        <v>116</v>
      </c>
      <c r="C208" s="275"/>
      <c r="D208" s="275"/>
      <c r="E208" s="275"/>
      <c r="F208" s="275"/>
      <c r="G208" s="275"/>
      <c r="H208" s="275"/>
      <c r="I208" s="275"/>
      <c r="J208" s="276"/>
    </row>
    <row r="209" spans="1:10" ht="12.75">
      <c r="A209" s="212" t="s">
        <v>12</v>
      </c>
      <c r="B209" s="278" t="s">
        <v>113</v>
      </c>
      <c r="C209" s="275"/>
      <c r="D209" s="275"/>
      <c r="E209" s="275"/>
      <c r="F209" s="275"/>
      <c r="G209" s="275"/>
      <c r="H209" s="275"/>
      <c r="I209" s="275"/>
      <c r="J209" s="276"/>
    </row>
    <row r="210" spans="1:10" ht="12.75">
      <c r="A210" s="212" t="s">
        <v>13</v>
      </c>
      <c r="B210" s="274" t="s">
        <v>115</v>
      </c>
      <c r="C210" s="275"/>
      <c r="D210" s="275"/>
      <c r="E210" s="275"/>
      <c r="F210" s="275"/>
      <c r="G210" s="275"/>
      <c r="H210" s="275"/>
      <c r="I210" s="275"/>
      <c r="J210" s="276"/>
    </row>
    <row r="211" spans="1:10" ht="12.75">
      <c r="A211" s="212" t="s">
        <v>14</v>
      </c>
      <c r="B211" s="274" t="s">
        <v>114</v>
      </c>
      <c r="C211" s="275"/>
      <c r="D211" s="275"/>
      <c r="E211" s="275"/>
      <c r="F211" s="275"/>
      <c r="G211" s="275"/>
      <c r="H211" s="275"/>
      <c r="I211" s="275"/>
      <c r="J211" s="276"/>
    </row>
    <row r="212" spans="1:10" ht="12.75">
      <c r="A212" s="212" t="s">
        <v>36</v>
      </c>
      <c r="B212" s="274" t="s">
        <v>118</v>
      </c>
      <c r="C212" s="275"/>
      <c r="D212" s="275"/>
      <c r="E212" s="275"/>
      <c r="F212" s="275"/>
      <c r="G212" s="275"/>
      <c r="H212" s="275"/>
      <c r="I212" s="275"/>
      <c r="J212" s="276"/>
    </row>
    <row r="213" spans="1:10" ht="12.75">
      <c r="A213" s="212" t="s">
        <v>83</v>
      </c>
      <c r="B213" s="274" t="s">
        <v>107</v>
      </c>
      <c r="C213" s="275"/>
      <c r="D213" s="275"/>
      <c r="E213" s="275"/>
      <c r="F213" s="275"/>
      <c r="G213" s="275"/>
      <c r="H213" s="275"/>
      <c r="I213" s="275"/>
      <c r="J213" s="276"/>
    </row>
    <row r="214" spans="1:10" ht="12.75">
      <c r="A214" s="212" t="s">
        <v>84</v>
      </c>
      <c r="B214" s="274" t="s">
        <v>127</v>
      </c>
      <c r="C214" s="275"/>
      <c r="D214" s="275"/>
      <c r="E214" s="275"/>
      <c r="F214" s="275"/>
      <c r="G214" s="275"/>
      <c r="H214" s="275"/>
      <c r="I214" s="275"/>
      <c r="J214" s="276"/>
    </row>
    <row r="215" spans="1:10" ht="12.75">
      <c r="A215" s="212" t="s">
        <v>19</v>
      </c>
      <c r="B215" s="274" t="s">
        <v>105</v>
      </c>
      <c r="C215" s="275"/>
      <c r="D215" s="275"/>
      <c r="E215" s="275"/>
      <c r="F215" s="275"/>
      <c r="G215" s="275"/>
      <c r="H215" s="275"/>
      <c r="I215" s="275"/>
      <c r="J215" s="276"/>
    </row>
    <row r="216" spans="1:10" ht="12.75">
      <c r="A216" s="212" t="s">
        <v>69</v>
      </c>
      <c r="B216" s="274" t="s">
        <v>108</v>
      </c>
      <c r="C216" s="275"/>
      <c r="D216" s="275"/>
      <c r="E216" s="275"/>
      <c r="F216" s="275"/>
      <c r="G216" s="275"/>
      <c r="H216" s="275"/>
      <c r="I216" s="275"/>
      <c r="J216" s="276"/>
    </row>
    <row r="217" spans="1:10" ht="12.75">
      <c r="A217" s="212" t="s">
        <v>70</v>
      </c>
      <c r="B217" s="274" t="s">
        <v>106</v>
      </c>
      <c r="C217" s="275"/>
      <c r="D217" s="275"/>
      <c r="E217" s="275"/>
      <c r="F217" s="275"/>
      <c r="G217" s="275"/>
      <c r="H217" s="275"/>
      <c r="I217" s="275"/>
      <c r="J217" s="276"/>
    </row>
    <row r="218" spans="1:10" ht="12.75">
      <c r="A218" s="212" t="s">
        <v>73</v>
      </c>
      <c r="B218" s="274" t="s">
        <v>119</v>
      </c>
      <c r="C218" s="275"/>
      <c r="D218" s="275"/>
      <c r="E218" s="275"/>
      <c r="F218" s="275"/>
      <c r="G218" s="275"/>
      <c r="H218" s="275"/>
      <c r="I218" s="275"/>
      <c r="J218" s="276"/>
    </row>
    <row r="219" spans="1:10" ht="12.75">
      <c r="A219" s="212" t="s">
        <v>74</v>
      </c>
      <c r="B219" s="274" t="s">
        <v>128</v>
      </c>
      <c r="C219" s="275"/>
      <c r="D219" s="275"/>
      <c r="E219" s="275"/>
      <c r="F219" s="275"/>
      <c r="G219" s="275"/>
      <c r="H219" s="275"/>
      <c r="I219" s="275"/>
      <c r="J219" s="276"/>
    </row>
    <row r="220" spans="1:10" ht="12.75">
      <c r="A220" s="212" t="s">
        <v>75</v>
      </c>
      <c r="B220" s="274" t="s">
        <v>109</v>
      </c>
      <c r="C220" s="275"/>
      <c r="D220" s="275"/>
      <c r="E220" s="275"/>
      <c r="F220" s="275"/>
      <c r="G220" s="275"/>
      <c r="H220" s="275"/>
      <c r="I220" s="275"/>
      <c r="J220" s="213"/>
    </row>
    <row r="221" spans="1:10" ht="12.75">
      <c r="A221" s="212" t="s">
        <v>85</v>
      </c>
      <c r="B221" s="274" t="s">
        <v>110</v>
      </c>
      <c r="C221" s="275"/>
      <c r="D221" s="275"/>
      <c r="E221" s="275"/>
      <c r="F221" s="275"/>
      <c r="G221" s="275"/>
      <c r="H221" s="275"/>
      <c r="I221" s="275"/>
      <c r="J221" s="276"/>
    </row>
    <row r="222" spans="1:10" ht="12.75">
      <c r="A222" s="212" t="s">
        <v>86</v>
      </c>
      <c r="B222" s="274" t="s">
        <v>219</v>
      </c>
      <c r="C222" s="275"/>
      <c r="D222" s="275"/>
      <c r="E222" s="275"/>
      <c r="F222" s="275"/>
      <c r="G222" s="275"/>
      <c r="H222" s="275"/>
      <c r="I222" s="275"/>
      <c r="J222" s="276"/>
    </row>
    <row r="223" spans="1:10" ht="12.75">
      <c r="A223" s="212" t="s">
        <v>87</v>
      </c>
      <c r="B223" s="274" t="s">
        <v>316</v>
      </c>
      <c r="C223" s="275"/>
      <c r="D223" s="275"/>
      <c r="E223" s="275"/>
      <c r="F223" s="275"/>
      <c r="G223" s="275"/>
      <c r="H223" s="275"/>
      <c r="I223" s="275"/>
      <c r="J223" s="276"/>
    </row>
    <row r="224" spans="1:10" ht="15.75" customHeight="1">
      <c r="A224" s="212" t="s">
        <v>88</v>
      </c>
      <c r="B224" s="274" t="s">
        <v>220</v>
      </c>
      <c r="C224" s="279"/>
      <c r="D224" s="279"/>
      <c r="E224" s="279"/>
      <c r="F224" s="279"/>
      <c r="G224" s="279"/>
      <c r="H224" s="279"/>
      <c r="I224" s="279"/>
      <c r="J224" s="280"/>
    </row>
    <row r="225" spans="1:10" ht="33.75" customHeight="1">
      <c r="A225" s="212" t="s">
        <v>89</v>
      </c>
      <c r="B225" s="274" t="s">
        <v>120</v>
      </c>
      <c r="C225" s="275"/>
      <c r="D225" s="275"/>
      <c r="E225" s="275"/>
      <c r="F225" s="275"/>
      <c r="G225" s="275"/>
      <c r="H225" s="275"/>
      <c r="I225" s="275"/>
      <c r="J225" s="276"/>
    </row>
    <row r="226" spans="1:10" ht="23.25" customHeight="1">
      <c r="A226" s="212" t="s">
        <v>93</v>
      </c>
      <c r="B226" s="274" t="s">
        <v>221</v>
      </c>
      <c r="C226" s="275"/>
      <c r="D226" s="275"/>
      <c r="E226" s="275"/>
      <c r="F226" s="275"/>
      <c r="G226" s="275"/>
      <c r="H226" s="275"/>
      <c r="I226" s="275"/>
      <c r="J226" s="276"/>
    </row>
    <row r="227" spans="1:10" ht="12.75">
      <c r="A227" s="212" t="s">
        <v>97</v>
      </c>
      <c r="B227" s="274" t="s">
        <v>111</v>
      </c>
      <c r="C227" s="275"/>
      <c r="D227" s="275"/>
      <c r="E227" s="275"/>
      <c r="F227" s="275"/>
      <c r="G227" s="275"/>
      <c r="H227" s="275"/>
      <c r="I227" s="275"/>
      <c r="J227" s="276"/>
    </row>
    <row r="228" spans="1:10" ht="12.75">
      <c r="A228" s="212" t="s">
        <v>121</v>
      </c>
      <c r="B228" s="274" t="s">
        <v>290</v>
      </c>
      <c r="C228" s="275"/>
      <c r="D228" s="275"/>
      <c r="E228" s="275"/>
      <c r="F228" s="275"/>
      <c r="G228" s="275"/>
      <c r="H228" s="275"/>
      <c r="I228" s="275"/>
      <c r="J228" s="276"/>
    </row>
    <row r="229" spans="1:10" ht="12.75">
      <c r="A229" s="212" t="s">
        <v>291</v>
      </c>
      <c r="B229" s="274" t="s">
        <v>292</v>
      </c>
      <c r="C229" s="275"/>
      <c r="D229" s="275"/>
      <c r="E229" s="275"/>
      <c r="F229" s="275"/>
      <c r="G229" s="275"/>
      <c r="H229" s="275"/>
      <c r="I229" s="275"/>
      <c r="J229" s="276"/>
    </row>
    <row r="230" spans="1:10" ht="12.75">
      <c r="A230" s="212" t="s">
        <v>293</v>
      </c>
      <c r="B230" s="274" t="s">
        <v>294</v>
      </c>
      <c r="C230" s="275"/>
      <c r="D230" s="275"/>
      <c r="E230" s="275"/>
      <c r="F230" s="275"/>
      <c r="G230" s="275"/>
      <c r="H230" s="275"/>
      <c r="I230" s="275"/>
      <c r="J230" s="276"/>
    </row>
    <row r="231" spans="1:10" ht="9.75">
      <c r="A231" s="231"/>
      <c r="B231" s="125"/>
      <c r="C231" s="125"/>
      <c r="D231" s="128"/>
      <c r="E231" s="158"/>
      <c r="F231" s="127"/>
      <c r="G231" s="200"/>
      <c r="H231" s="127"/>
      <c r="I231" s="127"/>
      <c r="J231" s="127"/>
    </row>
    <row r="232" spans="1:10" ht="12.75">
      <c r="A232" s="231"/>
      <c r="B232" s="129" t="s">
        <v>303</v>
      </c>
      <c r="C232" s="125"/>
      <c r="D232" s="128"/>
      <c r="E232" s="158"/>
      <c r="F232" s="127"/>
      <c r="G232" s="200"/>
      <c r="H232" s="127"/>
      <c r="I232" s="127"/>
      <c r="J232" s="127"/>
    </row>
    <row r="233" spans="1:10" ht="20.25">
      <c r="A233" s="231"/>
      <c r="B233" s="126" t="s">
        <v>1</v>
      </c>
      <c r="C233" s="119" t="s">
        <v>256</v>
      </c>
      <c r="D233" s="28" t="s">
        <v>43</v>
      </c>
      <c r="E233" s="140" t="s">
        <v>44</v>
      </c>
      <c r="F233" s="28" t="s">
        <v>237</v>
      </c>
      <c r="G233" s="179" t="s">
        <v>45</v>
      </c>
      <c r="H233" s="28" t="s">
        <v>125</v>
      </c>
      <c r="I233" s="28" t="s">
        <v>82</v>
      </c>
      <c r="J233" s="28" t="s">
        <v>46</v>
      </c>
    </row>
    <row r="234" spans="1:10" ht="20.25">
      <c r="A234" s="13">
        <v>1</v>
      </c>
      <c r="B234" s="6" t="s">
        <v>150</v>
      </c>
      <c r="C234" s="6"/>
      <c r="D234" s="44" t="s">
        <v>78</v>
      </c>
      <c r="E234" s="147">
        <v>1200</v>
      </c>
      <c r="F234" s="12"/>
      <c r="G234" s="191"/>
      <c r="H234" s="73">
        <f aca="true" t="shared" si="6" ref="H234:H254">E234*G234</f>
        <v>0</v>
      </c>
      <c r="I234" s="74"/>
      <c r="J234" s="73">
        <f>H234*I234+H234</f>
        <v>0</v>
      </c>
    </row>
    <row r="235" spans="1:10" ht="9.75">
      <c r="A235" s="13">
        <v>2</v>
      </c>
      <c r="B235" s="6" t="s">
        <v>153</v>
      </c>
      <c r="C235" s="6"/>
      <c r="D235" s="44" t="s">
        <v>78</v>
      </c>
      <c r="E235" s="147">
        <v>400</v>
      </c>
      <c r="F235" s="12"/>
      <c r="G235" s="191"/>
      <c r="H235" s="73">
        <f t="shared" si="6"/>
        <v>0</v>
      </c>
      <c r="I235" s="74"/>
      <c r="J235" s="73">
        <f aca="true" t="shared" si="7" ref="J235:J254">H235*I235+H235</f>
        <v>0</v>
      </c>
    </row>
    <row r="236" spans="1:10" ht="20.25">
      <c r="A236" s="13">
        <v>3</v>
      </c>
      <c r="B236" s="6" t="s">
        <v>16</v>
      </c>
      <c r="C236" s="6"/>
      <c r="D236" s="44" t="s">
        <v>78</v>
      </c>
      <c r="E236" s="147">
        <v>3500</v>
      </c>
      <c r="F236" s="12"/>
      <c r="G236" s="191"/>
      <c r="H236" s="73">
        <f t="shared" si="6"/>
        <v>0</v>
      </c>
      <c r="I236" s="74"/>
      <c r="J236" s="73">
        <f t="shared" si="7"/>
        <v>0</v>
      </c>
    </row>
    <row r="237" spans="1:10" ht="9.75">
      <c r="A237" s="13">
        <v>4</v>
      </c>
      <c r="B237" s="6" t="s">
        <v>131</v>
      </c>
      <c r="C237" s="6"/>
      <c r="D237" s="44" t="s">
        <v>78</v>
      </c>
      <c r="E237" s="147">
        <v>400</v>
      </c>
      <c r="F237" s="12"/>
      <c r="G237" s="191"/>
      <c r="H237" s="73">
        <f t="shared" si="6"/>
        <v>0</v>
      </c>
      <c r="I237" s="74"/>
      <c r="J237" s="73">
        <f t="shared" si="7"/>
        <v>0</v>
      </c>
    </row>
    <row r="238" spans="1:10" ht="9.75">
      <c r="A238" s="13">
        <v>5</v>
      </c>
      <c r="B238" s="6" t="s">
        <v>17</v>
      </c>
      <c r="C238" s="6"/>
      <c r="D238" s="44" t="s">
        <v>78</v>
      </c>
      <c r="E238" s="147">
        <v>2000</v>
      </c>
      <c r="F238" s="12"/>
      <c r="G238" s="191"/>
      <c r="H238" s="73">
        <f t="shared" si="6"/>
        <v>0</v>
      </c>
      <c r="I238" s="74"/>
      <c r="J238" s="73">
        <f t="shared" si="7"/>
        <v>0</v>
      </c>
    </row>
    <row r="239" spans="1:10" ht="9.75">
      <c r="A239" s="13">
        <v>6</v>
      </c>
      <c r="B239" s="6" t="s">
        <v>11</v>
      </c>
      <c r="C239" s="6"/>
      <c r="D239" s="44" t="s">
        <v>78</v>
      </c>
      <c r="E239" s="147">
        <v>10200</v>
      </c>
      <c r="F239" s="12"/>
      <c r="G239" s="191"/>
      <c r="H239" s="73">
        <f t="shared" si="6"/>
        <v>0</v>
      </c>
      <c r="I239" s="74"/>
      <c r="J239" s="73">
        <f t="shared" si="7"/>
        <v>0</v>
      </c>
    </row>
    <row r="240" spans="1:10" ht="9.75">
      <c r="A240" s="13">
        <v>7</v>
      </c>
      <c r="B240" s="6" t="s">
        <v>130</v>
      </c>
      <c r="C240" s="6"/>
      <c r="D240" s="44" t="s">
        <v>78</v>
      </c>
      <c r="E240" s="147">
        <v>1000</v>
      </c>
      <c r="F240" s="12"/>
      <c r="G240" s="191"/>
      <c r="H240" s="73">
        <f t="shared" si="6"/>
        <v>0</v>
      </c>
      <c r="I240" s="74"/>
      <c r="J240" s="73">
        <f t="shared" si="7"/>
        <v>0</v>
      </c>
    </row>
    <row r="241" spans="1:10" ht="20.25">
      <c r="A241" s="13">
        <v>8</v>
      </c>
      <c r="B241" s="6" t="s">
        <v>151</v>
      </c>
      <c r="C241" s="6"/>
      <c r="D241" s="44" t="s">
        <v>78</v>
      </c>
      <c r="E241" s="147">
        <v>400</v>
      </c>
      <c r="F241" s="12"/>
      <c r="G241" s="191"/>
      <c r="H241" s="73">
        <f t="shared" si="6"/>
        <v>0</v>
      </c>
      <c r="I241" s="74"/>
      <c r="J241" s="73">
        <f t="shared" si="7"/>
        <v>0</v>
      </c>
    </row>
    <row r="242" spans="1:10" ht="9.75">
      <c r="A242" s="13">
        <v>9</v>
      </c>
      <c r="B242" s="6" t="s">
        <v>15</v>
      </c>
      <c r="C242" s="6"/>
      <c r="D242" s="44" t="s">
        <v>78</v>
      </c>
      <c r="E242" s="147">
        <v>10200</v>
      </c>
      <c r="F242" s="12"/>
      <c r="G242" s="191"/>
      <c r="H242" s="73">
        <f t="shared" si="6"/>
        <v>0</v>
      </c>
      <c r="I242" s="74"/>
      <c r="J242" s="73">
        <f t="shared" si="7"/>
        <v>0</v>
      </c>
    </row>
    <row r="243" spans="1:10" ht="9.75">
      <c r="A243" s="13">
        <v>10</v>
      </c>
      <c r="B243" s="6" t="s">
        <v>133</v>
      </c>
      <c r="C243" s="6"/>
      <c r="D243" s="44" t="s">
        <v>78</v>
      </c>
      <c r="E243" s="147">
        <v>1800</v>
      </c>
      <c r="F243" s="12"/>
      <c r="G243" s="191"/>
      <c r="H243" s="73">
        <f t="shared" si="6"/>
        <v>0</v>
      </c>
      <c r="I243" s="74"/>
      <c r="J243" s="73">
        <f t="shared" si="7"/>
        <v>0</v>
      </c>
    </row>
    <row r="244" spans="1:10" ht="20.25">
      <c r="A244" s="13">
        <v>11</v>
      </c>
      <c r="B244" s="6" t="s">
        <v>152</v>
      </c>
      <c r="C244" s="6"/>
      <c r="D244" s="44" t="s">
        <v>78</v>
      </c>
      <c r="E244" s="147">
        <v>400</v>
      </c>
      <c r="F244" s="12"/>
      <c r="G244" s="191"/>
      <c r="H244" s="73">
        <f t="shared" si="6"/>
        <v>0</v>
      </c>
      <c r="I244" s="74"/>
      <c r="J244" s="73">
        <f t="shared" si="7"/>
        <v>0</v>
      </c>
    </row>
    <row r="245" spans="1:10" ht="9.75">
      <c r="A245" s="13">
        <v>12</v>
      </c>
      <c r="B245" s="6" t="s">
        <v>132</v>
      </c>
      <c r="C245" s="6"/>
      <c r="D245" s="44" t="s">
        <v>79</v>
      </c>
      <c r="E245" s="147">
        <v>80</v>
      </c>
      <c r="F245" s="12"/>
      <c r="G245" s="191"/>
      <c r="H245" s="73">
        <f t="shared" si="6"/>
        <v>0</v>
      </c>
      <c r="I245" s="74"/>
      <c r="J245" s="73">
        <f t="shared" si="7"/>
        <v>0</v>
      </c>
    </row>
    <row r="246" spans="1:10" ht="9.75">
      <c r="A246" s="13">
        <v>13</v>
      </c>
      <c r="B246" s="6" t="s">
        <v>37</v>
      </c>
      <c r="C246" s="6"/>
      <c r="D246" s="44" t="s">
        <v>78</v>
      </c>
      <c r="E246" s="147">
        <v>1800</v>
      </c>
      <c r="F246" s="12"/>
      <c r="G246" s="191"/>
      <c r="H246" s="73">
        <f t="shared" si="6"/>
        <v>0</v>
      </c>
      <c r="I246" s="74"/>
      <c r="J246" s="73">
        <f t="shared" si="7"/>
        <v>0</v>
      </c>
    </row>
    <row r="247" spans="1:10" ht="9.75">
      <c r="A247" s="13">
        <v>14</v>
      </c>
      <c r="B247" s="6" t="s">
        <v>18</v>
      </c>
      <c r="C247" s="6"/>
      <c r="D247" s="44" t="s">
        <v>78</v>
      </c>
      <c r="E247" s="147">
        <v>1800</v>
      </c>
      <c r="F247" s="12"/>
      <c r="G247" s="191"/>
      <c r="H247" s="73">
        <f t="shared" si="6"/>
        <v>0</v>
      </c>
      <c r="I247" s="74"/>
      <c r="J247" s="73">
        <f t="shared" si="7"/>
        <v>0</v>
      </c>
    </row>
    <row r="248" spans="1:10" ht="9.75">
      <c r="A248" s="13">
        <v>15</v>
      </c>
      <c r="B248" s="6" t="s">
        <v>68</v>
      </c>
      <c r="C248" s="6"/>
      <c r="D248" s="44" t="s">
        <v>78</v>
      </c>
      <c r="E248" s="147">
        <v>400</v>
      </c>
      <c r="F248" s="12"/>
      <c r="G248" s="191"/>
      <c r="H248" s="73">
        <f t="shared" si="6"/>
        <v>0</v>
      </c>
      <c r="I248" s="74"/>
      <c r="J248" s="73">
        <f t="shared" si="7"/>
        <v>0</v>
      </c>
    </row>
    <row r="249" spans="1:10" ht="9.75">
      <c r="A249" s="13">
        <v>16</v>
      </c>
      <c r="B249" s="6" t="s">
        <v>35</v>
      </c>
      <c r="C249" s="6"/>
      <c r="D249" s="44" t="s">
        <v>79</v>
      </c>
      <c r="E249" s="147">
        <v>400</v>
      </c>
      <c r="F249" s="12"/>
      <c r="G249" s="191"/>
      <c r="H249" s="73">
        <f t="shared" si="6"/>
        <v>0</v>
      </c>
      <c r="I249" s="74"/>
      <c r="J249" s="73">
        <f t="shared" si="7"/>
        <v>0</v>
      </c>
    </row>
    <row r="250" spans="1:10" ht="9.75">
      <c r="A250" s="13">
        <v>17</v>
      </c>
      <c r="B250" s="3" t="s">
        <v>34</v>
      </c>
      <c r="C250" s="3"/>
      <c r="D250" s="44" t="s">
        <v>79</v>
      </c>
      <c r="E250" s="147">
        <v>1000</v>
      </c>
      <c r="F250" s="12"/>
      <c r="G250" s="191"/>
      <c r="H250" s="73">
        <f t="shared" si="6"/>
        <v>0</v>
      </c>
      <c r="I250" s="74"/>
      <c r="J250" s="73">
        <f t="shared" si="7"/>
        <v>0</v>
      </c>
    </row>
    <row r="251" spans="1:10" ht="9.75">
      <c r="A251" s="13">
        <v>18</v>
      </c>
      <c r="B251" s="2" t="s">
        <v>94</v>
      </c>
      <c r="D251" s="44" t="s">
        <v>95</v>
      </c>
      <c r="E251" s="157">
        <v>2</v>
      </c>
      <c r="G251" s="196"/>
      <c r="H251" s="73">
        <f t="shared" si="6"/>
        <v>0</v>
      </c>
      <c r="I251" s="74"/>
      <c r="J251" s="73">
        <f t="shared" si="7"/>
        <v>0</v>
      </c>
    </row>
    <row r="252" spans="1:10" ht="9.75">
      <c r="A252" s="13">
        <v>19</v>
      </c>
      <c r="B252" s="2" t="s">
        <v>96</v>
      </c>
      <c r="D252" s="44" t="s">
        <v>95</v>
      </c>
      <c r="E252" s="157">
        <v>2</v>
      </c>
      <c r="G252" s="196"/>
      <c r="H252" s="73">
        <f t="shared" si="6"/>
        <v>0</v>
      </c>
      <c r="I252" s="74"/>
      <c r="J252" s="73">
        <f t="shared" si="7"/>
        <v>0</v>
      </c>
    </row>
    <row r="253" spans="1:10" ht="9.75">
      <c r="A253" s="13">
        <v>20</v>
      </c>
      <c r="B253" s="6" t="s">
        <v>76</v>
      </c>
      <c r="C253" s="6"/>
      <c r="D253" s="44" t="s">
        <v>95</v>
      </c>
      <c r="E253" s="147">
        <v>2</v>
      </c>
      <c r="F253" s="12"/>
      <c r="G253" s="191"/>
      <c r="H253" s="73">
        <f t="shared" si="6"/>
        <v>0</v>
      </c>
      <c r="I253" s="74"/>
      <c r="J253" s="73">
        <f t="shared" si="7"/>
        <v>0</v>
      </c>
    </row>
    <row r="254" spans="1:10" ht="9.75">
      <c r="A254" s="13">
        <v>21</v>
      </c>
      <c r="B254" s="6" t="s">
        <v>17</v>
      </c>
      <c r="C254" s="6"/>
      <c r="D254" s="44" t="s">
        <v>95</v>
      </c>
      <c r="E254" s="147">
        <v>2</v>
      </c>
      <c r="F254" s="12"/>
      <c r="G254" s="191"/>
      <c r="H254" s="73">
        <f t="shared" si="6"/>
        <v>0</v>
      </c>
      <c r="I254" s="74"/>
      <c r="J254" s="73">
        <f t="shared" si="7"/>
        <v>0</v>
      </c>
    </row>
    <row r="255" spans="1:10" ht="9.75">
      <c r="A255" s="13"/>
      <c r="B255" s="6"/>
      <c r="C255" s="6"/>
      <c r="D255" s="6"/>
      <c r="E255" s="146"/>
      <c r="F255" s="12"/>
      <c r="G255" s="218" t="s">
        <v>318</v>
      </c>
      <c r="H255" s="219">
        <f>SUM(H234:H254)</f>
        <v>0</v>
      </c>
      <c r="I255" s="220"/>
      <c r="J255" s="221">
        <f>SUM(J234:J254)</f>
        <v>0</v>
      </c>
    </row>
    <row r="256" spans="1:10" ht="25.5" customHeight="1">
      <c r="A256" s="13"/>
      <c r="B256" s="283" t="s">
        <v>319</v>
      </c>
      <c r="C256" s="283"/>
      <c r="D256" s="283"/>
      <c r="E256" s="283"/>
      <c r="F256" s="283"/>
      <c r="G256" s="283"/>
      <c r="H256" s="223">
        <f>H198+H255</f>
        <v>0</v>
      </c>
      <c r="I256" s="224"/>
      <c r="J256" s="223">
        <f>J198+J255</f>
        <v>0</v>
      </c>
    </row>
    <row r="257" spans="1:10" ht="15.75" customHeight="1">
      <c r="A257" s="13"/>
      <c r="B257" s="217"/>
      <c r="C257" s="217"/>
      <c r="D257" s="217"/>
      <c r="E257" s="217"/>
      <c r="F257" s="217"/>
      <c r="G257" s="226" t="s">
        <v>321</v>
      </c>
      <c r="H257" s="227">
        <f>J256-H256</f>
        <v>0</v>
      </c>
      <c r="I257" s="228"/>
      <c r="J257" s="228"/>
    </row>
    <row r="258" spans="1:10" ht="12.75">
      <c r="A258" s="13"/>
      <c r="B258" s="134" t="s">
        <v>51</v>
      </c>
      <c r="C258" s="6"/>
      <c r="D258" s="52"/>
      <c r="E258" s="137"/>
      <c r="F258" s="3"/>
      <c r="G258" s="184"/>
      <c r="H258" s="3"/>
      <c r="I258" s="3"/>
      <c r="J258" s="3"/>
    </row>
    <row r="259" spans="1:10" ht="26.25" customHeight="1">
      <c r="A259" s="13">
        <v>1</v>
      </c>
      <c r="B259" s="281" t="s">
        <v>224</v>
      </c>
      <c r="C259" s="282"/>
      <c r="D259" s="282"/>
      <c r="E259" s="282"/>
      <c r="F259" s="282"/>
      <c r="G259" s="282"/>
      <c r="H259" s="282"/>
      <c r="I259" s="282"/>
      <c r="J259" s="282"/>
    </row>
    <row r="260" spans="1:10" ht="9.75">
      <c r="A260" s="13">
        <v>2</v>
      </c>
      <c r="B260" s="284" t="s">
        <v>255</v>
      </c>
      <c r="C260" s="284"/>
      <c r="D260" s="284"/>
      <c r="E260" s="284"/>
      <c r="F260" s="284"/>
      <c r="G260" s="284"/>
      <c r="H260" s="284"/>
      <c r="I260" s="284"/>
      <c r="J260" s="284"/>
    </row>
    <row r="261" spans="1:10" ht="9.75">
      <c r="A261" s="13">
        <v>3</v>
      </c>
      <c r="B261" s="284" t="s">
        <v>225</v>
      </c>
      <c r="C261" s="284"/>
      <c r="D261" s="284"/>
      <c r="E261" s="284"/>
      <c r="F261" s="284"/>
      <c r="G261" s="284"/>
      <c r="H261" s="284"/>
      <c r="I261" s="284"/>
      <c r="J261" s="284"/>
    </row>
    <row r="262" spans="1:10" ht="12.75">
      <c r="A262" s="13">
        <v>5</v>
      </c>
      <c r="B262" s="284" t="s">
        <v>302</v>
      </c>
      <c r="C262" s="287"/>
      <c r="D262" s="287"/>
      <c r="E262" s="287"/>
      <c r="F262" s="287"/>
      <c r="G262" s="287"/>
      <c r="H262" s="287"/>
      <c r="I262" s="287"/>
      <c r="J262" s="287"/>
    </row>
    <row r="263" spans="1:10" ht="12.75">
      <c r="A263" s="13">
        <v>6</v>
      </c>
      <c r="B263" s="292" t="s">
        <v>324</v>
      </c>
      <c r="C263" s="293"/>
      <c r="D263" s="293"/>
      <c r="E263" s="293"/>
      <c r="F263" s="293"/>
      <c r="G263" s="293"/>
      <c r="H263" s="293"/>
      <c r="I263" s="293"/>
      <c r="J263" s="293"/>
    </row>
    <row r="264" spans="1:10" ht="12.75">
      <c r="A264" s="13">
        <v>7</v>
      </c>
      <c r="B264" s="284" t="s">
        <v>257</v>
      </c>
      <c r="C264" s="287"/>
      <c r="D264" s="287"/>
      <c r="E264" s="287"/>
      <c r="F264" s="287"/>
      <c r="G264" s="287"/>
      <c r="H264" s="287"/>
      <c r="I264" s="287"/>
      <c r="J264" s="287"/>
    </row>
    <row r="265" spans="1:10" ht="12.75">
      <c r="A265" s="13">
        <v>8</v>
      </c>
      <c r="B265" s="284" t="s">
        <v>258</v>
      </c>
      <c r="C265" s="287"/>
      <c r="D265" s="287"/>
      <c r="E265" s="287"/>
      <c r="F265" s="287"/>
      <c r="G265" s="287"/>
      <c r="H265" s="287"/>
      <c r="I265" s="287"/>
      <c r="J265" s="287"/>
    </row>
    <row r="266" spans="1:10" ht="12.75">
      <c r="A266" s="13">
        <v>9</v>
      </c>
      <c r="B266" s="284" t="s">
        <v>210</v>
      </c>
      <c r="C266" s="287"/>
      <c r="D266" s="287"/>
      <c r="E266" s="287"/>
      <c r="F266" s="287"/>
      <c r="G266" s="287"/>
      <c r="H266" s="287"/>
      <c r="I266" s="287"/>
      <c r="J266" s="287"/>
    </row>
    <row r="267" spans="1:10" ht="12.75">
      <c r="A267" s="13">
        <v>10</v>
      </c>
      <c r="B267" s="284" t="s">
        <v>195</v>
      </c>
      <c r="C267" s="287"/>
      <c r="D267" s="287"/>
      <c r="E267" s="287"/>
      <c r="F267" s="287"/>
      <c r="G267" s="287"/>
      <c r="H267" s="287"/>
      <c r="I267" s="287"/>
      <c r="J267" s="287"/>
    </row>
    <row r="268" spans="1:10" ht="12.75">
      <c r="A268" s="13">
        <v>11</v>
      </c>
      <c r="B268" s="284" t="s">
        <v>226</v>
      </c>
      <c r="C268" s="287"/>
      <c r="D268" s="287"/>
      <c r="E268" s="287"/>
      <c r="F268" s="287"/>
      <c r="G268" s="287"/>
      <c r="H268" s="287"/>
      <c r="I268" s="287"/>
      <c r="J268" s="287"/>
    </row>
    <row r="269" spans="1:10" ht="12.75">
      <c r="A269" s="13"/>
      <c r="B269" s="285" t="s">
        <v>223</v>
      </c>
      <c r="C269" s="286"/>
      <c r="D269" s="286"/>
      <c r="E269" s="286"/>
      <c r="F269" s="286"/>
      <c r="G269" s="286"/>
      <c r="H269" s="286"/>
      <c r="I269" s="286"/>
      <c r="J269" s="286"/>
    </row>
    <row r="270" spans="3:10" ht="9.75">
      <c r="C270" s="6"/>
      <c r="D270" s="52"/>
      <c r="E270" s="137"/>
      <c r="F270" s="3"/>
      <c r="G270" s="184"/>
      <c r="H270" s="3"/>
      <c r="I270" s="3"/>
      <c r="J270" s="3"/>
    </row>
    <row r="271" spans="2:10" ht="12.75">
      <c r="B271" s="288" t="s">
        <v>312</v>
      </c>
      <c r="C271" s="289"/>
      <c r="D271" s="289"/>
      <c r="E271" s="289"/>
      <c r="F271" s="289"/>
      <c r="G271" s="289"/>
      <c r="H271" s="289"/>
      <c r="I271" s="289"/>
      <c r="J271" s="289"/>
    </row>
    <row r="272" spans="1:10" ht="20.25">
      <c r="A272" s="28" t="s">
        <v>0</v>
      </c>
      <c r="B272" s="75" t="s">
        <v>1</v>
      </c>
      <c r="C272" s="10" t="s">
        <v>256</v>
      </c>
      <c r="D272" s="25" t="s">
        <v>66</v>
      </c>
      <c r="E272" s="140" t="s">
        <v>154</v>
      </c>
      <c r="F272" s="28" t="s">
        <v>237</v>
      </c>
      <c r="G272" s="179" t="s">
        <v>49</v>
      </c>
      <c r="H272" s="28" t="s">
        <v>125</v>
      </c>
      <c r="I272" s="28" t="s">
        <v>48</v>
      </c>
      <c r="J272" s="28" t="s">
        <v>50</v>
      </c>
    </row>
    <row r="273" spans="1:10" ht="20.25">
      <c r="A273" s="237" t="s">
        <v>2</v>
      </c>
      <c r="B273" s="63" t="s">
        <v>145</v>
      </c>
      <c r="C273" s="63"/>
      <c r="D273" s="25" t="s">
        <v>47</v>
      </c>
      <c r="E273" s="157">
        <v>2600</v>
      </c>
      <c r="G273" s="196"/>
      <c r="H273" s="76">
        <f>E273*G273</f>
        <v>0</v>
      </c>
      <c r="I273" s="36"/>
      <c r="J273" s="22">
        <f>H273*I273+H273</f>
        <v>0</v>
      </c>
    </row>
    <row r="274" spans="1:10" ht="20.25">
      <c r="A274" s="237" t="s">
        <v>3</v>
      </c>
      <c r="B274" s="63" t="s">
        <v>146</v>
      </c>
      <c r="C274" s="63"/>
      <c r="D274" s="25" t="s">
        <v>47</v>
      </c>
      <c r="E274" s="157">
        <v>2600</v>
      </c>
      <c r="G274" s="196"/>
      <c r="H274" s="76">
        <f>E274*G274</f>
        <v>0</v>
      </c>
      <c r="I274" s="36"/>
      <c r="J274" s="22">
        <f>H274*I274+H274</f>
        <v>0</v>
      </c>
    </row>
    <row r="275" spans="1:10" ht="20.25">
      <c r="A275" s="237" t="s">
        <v>4</v>
      </c>
      <c r="B275" s="63" t="s">
        <v>186</v>
      </c>
      <c r="C275" s="63"/>
      <c r="D275" s="25" t="s">
        <v>47</v>
      </c>
      <c r="E275" s="157">
        <v>1200</v>
      </c>
      <c r="G275" s="196"/>
      <c r="H275" s="76">
        <f>E275*G275</f>
        <v>0</v>
      </c>
      <c r="I275" s="36"/>
      <c r="J275" s="22">
        <f>H275*I275+H275</f>
        <v>0</v>
      </c>
    </row>
    <row r="276" spans="1:10" ht="9.75">
      <c r="A276" s="231" t="s">
        <v>5</v>
      </c>
      <c r="B276" s="6" t="s">
        <v>173</v>
      </c>
      <c r="C276" s="6"/>
      <c r="D276" s="3"/>
      <c r="E276" s="153">
        <v>24</v>
      </c>
      <c r="F276" s="3"/>
      <c r="G276" s="201"/>
      <c r="H276" s="21">
        <f>E276*G276</f>
        <v>0</v>
      </c>
      <c r="I276" s="74"/>
      <c r="J276" s="22">
        <f>H276*I276+H276</f>
        <v>0</v>
      </c>
    </row>
    <row r="277" spans="1:10" ht="9.75">
      <c r="A277" s="231"/>
      <c r="B277" s="6"/>
      <c r="C277" s="6"/>
      <c r="D277" s="3"/>
      <c r="E277" s="137"/>
      <c r="F277" s="3"/>
      <c r="G277" s="199" t="s">
        <v>124</v>
      </c>
      <c r="H277" s="102">
        <f>SUM(H273:H276)</f>
        <v>0</v>
      </c>
      <c r="I277" s="103"/>
      <c r="J277" s="95">
        <f>SUM(J273:J276)</f>
        <v>0</v>
      </c>
    </row>
    <row r="278" spans="1:10" ht="9.75">
      <c r="A278" s="238"/>
      <c r="B278" s="83" t="s">
        <v>188</v>
      </c>
      <c r="C278" s="83"/>
      <c r="D278" s="84" t="s">
        <v>101</v>
      </c>
      <c r="E278" s="159" t="s">
        <v>102</v>
      </c>
      <c r="F278" s="84"/>
      <c r="G278" s="222" t="s">
        <v>321</v>
      </c>
      <c r="H278" s="229">
        <f>J277-H277</f>
        <v>0</v>
      </c>
      <c r="I278" s="3"/>
      <c r="J278" s="15"/>
    </row>
    <row r="279" spans="1:10" ht="12.75">
      <c r="A279" s="231" t="s">
        <v>2</v>
      </c>
      <c r="B279" s="284" t="s">
        <v>296</v>
      </c>
      <c r="C279" s="287"/>
      <c r="D279" s="287"/>
      <c r="E279" s="287"/>
      <c r="F279" s="287"/>
      <c r="G279" s="287"/>
      <c r="H279" s="287"/>
      <c r="I279" s="287"/>
      <c r="J279" s="287"/>
    </row>
    <row r="280" spans="1:10" ht="12.75">
      <c r="A280" s="231" t="s">
        <v>3</v>
      </c>
      <c r="B280" s="284" t="s">
        <v>193</v>
      </c>
      <c r="C280" s="287"/>
      <c r="D280" s="287"/>
      <c r="E280" s="287"/>
      <c r="F280" s="287"/>
      <c r="G280" s="287"/>
      <c r="H280" s="287"/>
      <c r="I280" s="287"/>
      <c r="J280" s="287"/>
    </row>
    <row r="281" spans="1:10" ht="12.75">
      <c r="A281" s="231" t="s">
        <v>4</v>
      </c>
      <c r="B281" s="284" t="s">
        <v>190</v>
      </c>
      <c r="C281" s="287"/>
      <c r="D281" s="287"/>
      <c r="E281" s="287"/>
      <c r="F281" s="287"/>
      <c r="G281" s="287"/>
      <c r="H281" s="287"/>
      <c r="I281" s="287"/>
      <c r="J281" s="287"/>
    </row>
    <row r="282" spans="1:10" ht="12.75">
      <c r="A282" s="231" t="s">
        <v>5</v>
      </c>
      <c r="B282" s="284" t="s">
        <v>185</v>
      </c>
      <c r="C282" s="287"/>
      <c r="D282" s="287"/>
      <c r="E282" s="287"/>
      <c r="F282" s="287"/>
      <c r="G282" s="287"/>
      <c r="H282" s="287"/>
      <c r="I282" s="287"/>
      <c r="J282" s="287"/>
    </row>
    <row r="283" spans="1:10" ht="12.75">
      <c r="A283" s="231" t="s">
        <v>6</v>
      </c>
      <c r="B283" s="284" t="s">
        <v>191</v>
      </c>
      <c r="C283" s="287"/>
      <c r="D283" s="287"/>
      <c r="E283" s="287"/>
      <c r="F283" s="287"/>
      <c r="G283" s="287"/>
      <c r="H283" s="287"/>
      <c r="I283" s="287"/>
      <c r="J283" s="287"/>
    </row>
    <row r="284" spans="1:10" ht="12" customHeight="1">
      <c r="A284" s="231" t="s">
        <v>7</v>
      </c>
      <c r="B284" s="284" t="s">
        <v>192</v>
      </c>
      <c r="C284" s="291"/>
      <c r="D284" s="291"/>
      <c r="E284" s="291"/>
      <c r="F284" s="291"/>
      <c r="G284" s="291"/>
      <c r="H284" s="291"/>
      <c r="I284" s="291"/>
      <c r="J284" s="291"/>
    </row>
    <row r="285" spans="1:10" ht="12.75">
      <c r="A285" s="231" t="s">
        <v>8</v>
      </c>
      <c r="B285" s="284" t="s">
        <v>297</v>
      </c>
      <c r="C285" s="287"/>
      <c r="D285" s="287"/>
      <c r="E285" s="287"/>
      <c r="F285" s="287"/>
      <c r="G285" s="287"/>
      <c r="H285" s="287"/>
      <c r="I285" s="287"/>
      <c r="J285" s="287"/>
    </row>
    <row r="286" spans="1:10" ht="12.75">
      <c r="A286" s="231" t="s">
        <v>9</v>
      </c>
      <c r="B286" s="284" t="s">
        <v>298</v>
      </c>
      <c r="C286" s="287"/>
      <c r="D286" s="287"/>
      <c r="E286" s="287"/>
      <c r="F286" s="287"/>
      <c r="G286" s="287"/>
      <c r="H286" s="287"/>
      <c r="I286" s="287"/>
      <c r="J286" s="287"/>
    </row>
    <row r="287" spans="1:10" ht="12.75">
      <c r="A287" s="231" t="s">
        <v>12</v>
      </c>
      <c r="B287" s="284" t="s">
        <v>219</v>
      </c>
      <c r="C287" s="287"/>
      <c r="D287" s="287"/>
      <c r="E287" s="287"/>
      <c r="F287" s="287"/>
      <c r="G287" s="287"/>
      <c r="H287" s="287"/>
      <c r="I287" s="287"/>
      <c r="J287" s="287"/>
    </row>
    <row r="288" spans="1:10" ht="12.75">
      <c r="A288" s="231" t="s">
        <v>10</v>
      </c>
      <c r="B288" s="284" t="s">
        <v>187</v>
      </c>
      <c r="C288" s="287"/>
      <c r="D288" s="287"/>
      <c r="E288" s="287"/>
      <c r="F288" s="287"/>
      <c r="G288" s="287"/>
      <c r="H288" s="287"/>
      <c r="I288" s="287"/>
      <c r="J288" s="287"/>
    </row>
    <row r="289" spans="1:10" ht="12.75">
      <c r="A289" s="231" t="s">
        <v>13</v>
      </c>
      <c r="B289" s="284" t="s">
        <v>299</v>
      </c>
      <c r="C289" s="287"/>
      <c r="D289" s="287"/>
      <c r="E289" s="287"/>
      <c r="F289" s="287"/>
      <c r="G289" s="287"/>
      <c r="H289" s="287"/>
      <c r="I289" s="287"/>
      <c r="J289" s="287"/>
    </row>
    <row r="290" spans="1:10" ht="12.75">
      <c r="A290" s="231" t="s">
        <v>14</v>
      </c>
      <c r="B290" s="284" t="s">
        <v>300</v>
      </c>
      <c r="C290" s="287"/>
      <c r="D290" s="287"/>
      <c r="E290" s="287"/>
      <c r="F290" s="287"/>
      <c r="G290" s="287"/>
      <c r="H290" s="287"/>
      <c r="I290" s="287"/>
      <c r="J290" s="287"/>
    </row>
    <row r="291" spans="1:10" ht="12.75">
      <c r="A291" s="231" t="s">
        <v>36</v>
      </c>
      <c r="B291" s="284" t="s">
        <v>147</v>
      </c>
      <c r="C291" s="287"/>
      <c r="D291" s="287"/>
      <c r="E291" s="287"/>
      <c r="F291" s="287"/>
      <c r="G291" s="287"/>
      <c r="H291" s="287"/>
      <c r="I291" s="287"/>
      <c r="J291" s="287"/>
    </row>
    <row r="292" spans="1:10" ht="12.75">
      <c r="A292" s="231" t="s">
        <v>83</v>
      </c>
      <c r="B292" s="284" t="s">
        <v>194</v>
      </c>
      <c r="C292" s="287"/>
      <c r="D292" s="287"/>
      <c r="E292" s="287"/>
      <c r="F292" s="287"/>
      <c r="G292" s="287"/>
      <c r="H292" s="287"/>
      <c r="I292" s="287"/>
      <c r="J292" s="287"/>
    </row>
    <row r="293" spans="1:10" ht="20.25">
      <c r="A293" s="239"/>
      <c r="B293" s="205" t="s">
        <v>223</v>
      </c>
      <c r="C293" s="39"/>
      <c r="D293" s="40"/>
      <c r="E293" s="137"/>
      <c r="F293" s="3"/>
      <c r="G293" s="184"/>
      <c r="H293" s="3"/>
      <c r="I293" s="3"/>
      <c r="J293" s="3"/>
    </row>
    <row r="294" spans="1:10" ht="12.75">
      <c r="A294" s="239"/>
      <c r="B294" s="290" t="s">
        <v>313</v>
      </c>
      <c r="C294" s="287"/>
      <c r="D294" s="287"/>
      <c r="E294" s="287"/>
      <c r="F294" s="287"/>
      <c r="G294" s="287"/>
      <c r="H294" s="287"/>
      <c r="I294" s="287"/>
      <c r="J294" s="287"/>
    </row>
    <row r="295" spans="1:10" ht="20.25">
      <c r="A295" s="141" t="s">
        <v>0</v>
      </c>
      <c r="B295" s="75" t="s">
        <v>1</v>
      </c>
      <c r="C295" s="119" t="s">
        <v>256</v>
      </c>
      <c r="D295" s="25" t="s">
        <v>66</v>
      </c>
      <c r="E295" s="140" t="s">
        <v>163</v>
      </c>
      <c r="F295" s="28" t="s">
        <v>237</v>
      </c>
      <c r="G295" s="179" t="s">
        <v>49</v>
      </c>
      <c r="H295" s="28" t="s">
        <v>125</v>
      </c>
      <c r="I295" s="28" t="s">
        <v>48</v>
      </c>
      <c r="J295" s="28" t="s">
        <v>50</v>
      </c>
    </row>
    <row r="296" spans="1:10" ht="21">
      <c r="A296" s="231" t="s">
        <v>2</v>
      </c>
      <c r="B296" s="6" t="s">
        <v>207</v>
      </c>
      <c r="C296" s="6"/>
      <c r="D296" s="13" t="s">
        <v>67</v>
      </c>
      <c r="E296" s="153">
        <v>240</v>
      </c>
      <c r="F296" s="3"/>
      <c r="G296" s="201"/>
      <c r="H296" s="104">
        <f>E296*G296</f>
        <v>0</v>
      </c>
      <c r="I296" s="74"/>
      <c r="J296" s="104">
        <f>H296+H296*I296</f>
        <v>0</v>
      </c>
    </row>
    <row r="297" spans="1:10" ht="9.75">
      <c r="A297" s="234"/>
      <c r="B297" s="11"/>
      <c r="C297" s="11"/>
      <c r="D297" s="10"/>
      <c r="E297" s="137"/>
      <c r="F297" s="3"/>
      <c r="G297" s="214" t="s">
        <v>321</v>
      </c>
      <c r="H297" s="215">
        <f>J296-H296</f>
        <v>0</v>
      </c>
      <c r="I297" s="26"/>
      <c r="J297" s="3"/>
    </row>
    <row r="298" spans="1:10" ht="9.75">
      <c r="A298" s="234"/>
      <c r="B298" s="119" t="s">
        <v>168</v>
      </c>
      <c r="C298" s="3"/>
      <c r="D298" s="3"/>
      <c r="E298" s="137"/>
      <c r="F298" s="3"/>
      <c r="G298" s="193"/>
      <c r="H298" s="27"/>
      <c r="I298" s="3"/>
      <c r="J298" s="3"/>
    </row>
    <row r="299" spans="1:10" ht="9.75">
      <c r="A299" s="234" t="s">
        <v>2</v>
      </c>
      <c r="B299" s="3" t="s">
        <v>222</v>
      </c>
      <c r="C299" s="3"/>
      <c r="D299" s="3"/>
      <c r="E299" s="137"/>
      <c r="F299" s="3"/>
      <c r="G299" s="193"/>
      <c r="H299" s="27"/>
      <c r="I299" s="3"/>
      <c r="J299" s="3"/>
    </row>
    <row r="300" spans="1:10" ht="20.25">
      <c r="A300" s="231" t="s">
        <v>3</v>
      </c>
      <c r="B300" s="205" t="s">
        <v>223</v>
      </c>
      <c r="C300" s="6"/>
      <c r="D300" s="6"/>
      <c r="E300" s="143"/>
      <c r="F300" s="6"/>
      <c r="G300" s="202"/>
      <c r="H300" s="77"/>
      <c r="I300" s="3"/>
      <c r="J300" s="3"/>
    </row>
    <row r="301" spans="1:10" ht="20.25">
      <c r="A301" s="231" t="s">
        <v>4</v>
      </c>
      <c r="B301" s="6" t="s">
        <v>301</v>
      </c>
      <c r="C301" s="6"/>
      <c r="D301" s="6"/>
      <c r="E301" s="160"/>
      <c r="F301" s="32"/>
      <c r="G301" s="168"/>
      <c r="H301" s="33"/>
      <c r="I301" s="3"/>
      <c r="J301" s="3"/>
    </row>
    <row r="302" spans="1:10" ht="20.25">
      <c r="A302" s="231" t="s">
        <v>5</v>
      </c>
      <c r="B302" s="6" t="s">
        <v>195</v>
      </c>
      <c r="C302" s="6"/>
      <c r="D302" s="6"/>
      <c r="E302" s="143"/>
      <c r="F302" s="6"/>
      <c r="G302" s="168"/>
      <c r="H302" s="33"/>
      <c r="I302" s="3"/>
      <c r="J302" s="3"/>
    </row>
    <row r="303" spans="1:10" ht="9.75">
      <c r="A303" s="231" t="s">
        <v>6</v>
      </c>
      <c r="B303" s="6" t="s">
        <v>270</v>
      </c>
      <c r="C303" s="6"/>
      <c r="D303" s="54"/>
      <c r="E303" s="149"/>
      <c r="F303" s="54"/>
      <c r="G303" s="175"/>
      <c r="H303" s="61"/>
      <c r="I303" s="52"/>
      <c r="J303" s="52"/>
    </row>
    <row r="304" spans="1:7" ht="9.75">
      <c r="A304" s="231"/>
      <c r="B304" s="38"/>
      <c r="C304" s="38"/>
      <c r="D304" s="7"/>
      <c r="E304" s="3"/>
      <c r="G304" s="2"/>
    </row>
    <row r="305" spans="1:7" ht="9.75">
      <c r="A305" s="13"/>
      <c r="E305" s="2"/>
      <c r="G305" s="2"/>
    </row>
    <row r="306" spans="1:7" ht="9.75">
      <c r="A306" s="13"/>
      <c r="E306" s="2"/>
      <c r="G306" s="2"/>
    </row>
    <row r="307" spans="1:7" ht="9.75">
      <c r="A307" s="13"/>
      <c r="E307" s="2"/>
      <c r="G307" s="2"/>
    </row>
    <row r="308" spans="1:7" ht="9.75">
      <c r="A308" s="13"/>
      <c r="E308" s="2"/>
      <c r="G308" s="2"/>
    </row>
    <row r="309" spans="1:7" ht="9.75">
      <c r="A309" s="13"/>
      <c r="E309" s="2"/>
      <c r="G309" s="2"/>
    </row>
    <row r="310" spans="1:7" ht="9.75">
      <c r="A310" s="13"/>
      <c r="E310" s="2"/>
      <c r="G310" s="2"/>
    </row>
    <row r="311" spans="1:7" ht="9.75">
      <c r="A311" s="13"/>
      <c r="E311" s="2"/>
      <c r="G311" s="2"/>
    </row>
    <row r="312" spans="1:7" ht="9.75">
      <c r="A312" s="13"/>
      <c r="E312" s="2"/>
      <c r="G312" s="2"/>
    </row>
    <row r="313" spans="1:7" ht="9.75">
      <c r="A313" s="13"/>
      <c r="E313" s="2"/>
      <c r="G313" s="2"/>
    </row>
    <row r="314" spans="1:7" ht="9.75">
      <c r="A314" s="13"/>
      <c r="E314" s="2"/>
      <c r="G314" s="2"/>
    </row>
    <row r="315" spans="1:7" ht="9.75">
      <c r="A315" s="13"/>
      <c r="E315" s="2"/>
      <c r="G315" s="2"/>
    </row>
    <row r="316" spans="1:7" ht="9.75">
      <c r="A316" s="53"/>
      <c r="E316" s="2"/>
      <c r="G316" s="2"/>
    </row>
    <row r="317" spans="1:10" ht="9.75">
      <c r="A317" s="13"/>
      <c r="D317" s="111"/>
      <c r="E317" s="161"/>
      <c r="F317" s="135"/>
      <c r="G317" s="184"/>
      <c r="H317" s="3"/>
      <c r="I317" s="3"/>
      <c r="J317" s="3"/>
    </row>
    <row r="318" spans="1:10" ht="9.75">
      <c r="A318" s="13"/>
      <c r="D318" s="111"/>
      <c r="E318" s="161"/>
      <c r="G318" s="184"/>
      <c r="H318" s="3"/>
      <c r="I318" s="3"/>
      <c r="J318" s="3"/>
    </row>
    <row r="319" spans="1:10" ht="9.75">
      <c r="A319" s="13"/>
      <c r="D319" s="111"/>
      <c r="E319" s="161"/>
      <c r="G319" s="184"/>
      <c r="H319" s="3"/>
      <c r="I319" s="3"/>
      <c r="J319" s="3"/>
    </row>
    <row r="320" spans="1:10" ht="9.75">
      <c r="A320" s="13"/>
      <c r="B320" s="3"/>
      <c r="C320" s="3"/>
      <c r="D320" s="7"/>
      <c r="E320" s="162"/>
      <c r="F320" s="3"/>
      <c r="G320" s="184"/>
      <c r="H320" s="3"/>
      <c r="I320" s="3"/>
      <c r="J320" s="3"/>
    </row>
    <row r="321" spans="1:10" ht="9.75">
      <c r="A321" s="13"/>
      <c r="B321" s="3"/>
      <c r="C321" s="3"/>
      <c r="D321" s="7"/>
      <c r="E321" s="162"/>
      <c r="F321" s="3"/>
      <c r="G321" s="184"/>
      <c r="H321" s="3"/>
      <c r="I321" s="3"/>
      <c r="J321" s="3"/>
    </row>
    <row r="322" spans="1:10" ht="9.75">
      <c r="A322" s="13"/>
      <c r="B322" s="3"/>
      <c r="C322" s="3"/>
      <c r="D322" s="7"/>
      <c r="E322" s="162"/>
      <c r="F322" s="3"/>
      <c r="G322" s="184"/>
      <c r="H322" s="3"/>
      <c r="I322" s="3"/>
      <c r="J322" s="3"/>
    </row>
    <row r="323" spans="1:10" ht="9.75">
      <c r="A323" s="13"/>
      <c r="B323" s="3"/>
      <c r="C323" s="3"/>
      <c r="D323" s="3"/>
      <c r="E323" s="137"/>
      <c r="F323" s="3"/>
      <c r="G323" s="184"/>
      <c r="H323" s="3"/>
      <c r="I323" s="3"/>
      <c r="J323" s="3"/>
    </row>
    <row r="324" spans="1:10" ht="9.75">
      <c r="A324" s="13"/>
      <c r="B324" s="3"/>
      <c r="C324" s="3"/>
      <c r="D324" s="3"/>
      <c r="E324" s="137"/>
      <c r="F324" s="3"/>
      <c r="G324" s="184"/>
      <c r="H324" s="3"/>
      <c r="I324" s="3"/>
      <c r="J324" s="3"/>
    </row>
    <row r="325" spans="1:10" ht="9.75">
      <c r="A325" s="13"/>
      <c r="B325" s="3"/>
      <c r="C325" s="3"/>
      <c r="D325" s="3"/>
      <c r="E325" s="137"/>
      <c r="F325" s="3"/>
      <c r="G325" s="184"/>
      <c r="H325" s="3"/>
      <c r="I325" s="3"/>
      <c r="J325" s="3"/>
    </row>
    <row r="326" spans="1:10" ht="9.75">
      <c r="A326" s="13"/>
      <c r="B326" s="3"/>
      <c r="C326" s="3"/>
      <c r="D326" s="3"/>
      <c r="E326" s="137"/>
      <c r="F326" s="3"/>
      <c r="G326" s="184"/>
      <c r="H326" s="3"/>
      <c r="I326" s="3"/>
      <c r="J326" s="3"/>
    </row>
    <row r="327" spans="1:10" ht="9.75">
      <c r="A327" s="13"/>
      <c r="B327" s="3"/>
      <c r="C327" s="3"/>
      <c r="D327" s="3"/>
      <c r="E327" s="137"/>
      <c r="F327" s="3"/>
      <c r="G327" s="184"/>
      <c r="H327" s="3"/>
      <c r="I327" s="3"/>
      <c r="J327" s="3"/>
    </row>
    <row r="328" spans="1:10" ht="9.75">
      <c r="A328" s="13"/>
      <c r="B328" s="3"/>
      <c r="C328" s="3"/>
      <c r="D328" s="3"/>
      <c r="E328" s="137"/>
      <c r="F328" s="3"/>
      <c r="G328" s="184"/>
      <c r="H328" s="3"/>
      <c r="I328" s="3"/>
      <c r="J328" s="3"/>
    </row>
    <row r="329" spans="1:10" ht="9.75">
      <c r="A329" s="13"/>
      <c r="B329" s="3"/>
      <c r="C329" s="3"/>
      <c r="D329" s="3"/>
      <c r="E329" s="137"/>
      <c r="F329" s="3"/>
      <c r="G329" s="184"/>
      <c r="H329" s="3"/>
      <c r="I329" s="3"/>
      <c r="J329" s="3"/>
    </row>
    <row r="330" spans="1:10" ht="9.75">
      <c r="A330" s="13"/>
      <c r="B330" s="3"/>
      <c r="C330" s="3"/>
      <c r="D330" s="3"/>
      <c r="E330" s="137"/>
      <c r="F330" s="3"/>
      <c r="G330" s="184"/>
      <c r="H330" s="3"/>
      <c r="I330" s="3"/>
      <c r="J330" s="3"/>
    </row>
    <row r="331" spans="1:10" ht="9.75">
      <c r="A331" s="13"/>
      <c r="B331" s="3"/>
      <c r="C331" s="3"/>
      <c r="D331" s="3"/>
      <c r="E331" s="137"/>
      <c r="F331" s="3"/>
      <c r="G331" s="184"/>
      <c r="H331" s="3"/>
      <c r="I331" s="3"/>
      <c r="J331" s="3"/>
    </row>
    <row r="332" spans="1:10" ht="9.75">
      <c r="A332" s="13"/>
      <c r="B332" s="3"/>
      <c r="C332" s="3"/>
      <c r="D332" s="3"/>
      <c r="E332" s="137"/>
      <c r="F332" s="3"/>
      <c r="G332" s="184"/>
      <c r="H332" s="3"/>
      <c r="I332" s="3"/>
      <c r="J332" s="3"/>
    </row>
    <row r="333" spans="1:10" ht="9.75">
      <c r="A333" s="13"/>
      <c r="B333" s="3"/>
      <c r="C333" s="3"/>
      <c r="D333" s="3"/>
      <c r="E333" s="137"/>
      <c r="F333" s="3"/>
      <c r="G333" s="184"/>
      <c r="H333" s="3"/>
      <c r="I333" s="3"/>
      <c r="J333" s="3"/>
    </row>
    <row r="334" spans="1:10" ht="9.75">
      <c r="A334" s="13"/>
      <c r="B334" s="3"/>
      <c r="C334" s="3"/>
      <c r="D334" s="3"/>
      <c r="E334" s="137"/>
      <c r="F334" s="3"/>
      <c r="G334" s="184"/>
      <c r="H334" s="3"/>
      <c r="I334" s="3"/>
      <c r="J334" s="3"/>
    </row>
    <row r="335" spans="1:10" ht="9.75">
      <c r="A335" s="13"/>
      <c r="B335" s="3"/>
      <c r="C335" s="3"/>
      <c r="D335" s="3"/>
      <c r="E335" s="137"/>
      <c r="F335" s="3"/>
      <c r="G335" s="184"/>
      <c r="H335" s="3"/>
      <c r="I335" s="3"/>
      <c r="J335" s="3"/>
    </row>
    <row r="336" spans="1:10" ht="9.75">
      <c r="A336" s="13"/>
      <c r="B336" s="3"/>
      <c r="C336" s="3"/>
      <c r="D336" s="3"/>
      <c r="E336" s="137"/>
      <c r="F336" s="3"/>
      <c r="G336" s="184"/>
      <c r="H336" s="3"/>
      <c r="I336" s="3"/>
      <c r="J336" s="3"/>
    </row>
    <row r="337" spans="1:10" ht="9.75">
      <c r="A337" s="13"/>
      <c r="B337" s="3"/>
      <c r="C337" s="3"/>
      <c r="D337" s="3"/>
      <c r="E337" s="137"/>
      <c r="F337" s="3"/>
      <c r="G337" s="184"/>
      <c r="H337" s="3"/>
      <c r="I337" s="3"/>
      <c r="J337" s="3"/>
    </row>
    <row r="338" spans="1:10" ht="9.75">
      <c r="A338" s="13"/>
      <c r="B338" s="3"/>
      <c r="C338" s="3"/>
      <c r="D338" s="3"/>
      <c r="E338" s="137"/>
      <c r="F338" s="3"/>
      <c r="G338" s="184"/>
      <c r="H338" s="3"/>
      <c r="I338" s="3"/>
      <c r="J338" s="3"/>
    </row>
    <row r="339" spans="1:10" ht="9.75">
      <c r="A339" s="13"/>
      <c r="B339" s="3"/>
      <c r="C339" s="3"/>
      <c r="D339" s="3"/>
      <c r="E339" s="137"/>
      <c r="F339" s="3"/>
      <c r="G339" s="184"/>
      <c r="H339" s="3"/>
      <c r="I339" s="3"/>
      <c r="J339" s="3"/>
    </row>
    <row r="340" spans="1:10" ht="9.75">
      <c r="A340" s="13"/>
      <c r="B340" s="3"/>
      <c r="C340" s="3"/>
      <c r="D340" s="3"/>
      <c r="E340" s="137"/>
      <c r="F340" s="3"/>
      <c r="G340" s="184"/>
      <c r="H340" s="3"/>
      <c r="I340" s="3"/>
      <c r="J340" s="3"/>
    </row>
    <row r="341" spans="2:10" ht="9.75">
      <c r="B341" s="3"/>
      <c r="C341" s="3"/>
      <c r="D341" s="3"/>
      <c r="E341" s="137"/>
      <c r="F341" s="3"/>
      <c r="G341" s="184"/>
      <c r="H341" s="3"/>
      <c r="I341" s="3"/>
      <c r="J341" s="3"/>
    </row>
    <row r="342" spans="2:10" ht="9.75">
      <c r="B342" s="3"/>
      <c r="C342" s="3"/>
      <c r="D342" s="3"/>
      <c r="E342" s="137"/>
      <c r="F342" s="3"/>
      <c r="G342" s="184"/>
      <c r="H342" s="3"/>
      <c r="I342" s="3"/>
      <c r="J342" s="3"/>
    </row>
    <row r="343" spans="2:10" ht="9.75">
      <c r="B343" s="3"/>
      <c r="C343" s="3"/>
      <c r="D343" s="3"/>
      <c r="E343" s="137"/>
      <c r="F343" s="3"/>
      <c r="G343" s="184"/>
      <c r="H343" s="3"/>
      <c r="I343" s="3"/>
      <c r="J343" s="3"/>
    </row>
    <row r="344" spans="2:10" ht="9.75">
      <c r="B344" s="3"/>
      <c r="C344" s="3"/>
      <c r="D344" s="3"/>
      <c r="E344" s="137"/>
      <c r="F344" s="3"/>
      <c r="G344" s="184"/>
      <c r="H344" s="3"/>
      <c r="I344" s="3"/>
      <c r="J344" s="3"/>
    </row>
  </sheetData>
  <sheetProtection/>
  <mergeCells count="60">
    <mergeCell ref="B291:J291"/>
    <mergeCell ref="B292:J292"/>
    <mergeCell ref="B287:J287"/>
    <mergeCell ref="B288:J288"/>
    <mergeCell ref="B289:J289"/>
    <mergeCell ref="B290:J290"/>
    <mergeCell ref="B279:J279"/>
    <mergeCell ref="B280:J280"/>
    <mergeCell ref="B271:J271"/>
    <mergeCell ref="B294:J294"/>
    <mergeCell ref="B281:J281"/>
    <mergeCell ref="B282:J282"/>
    <mergeCell ref="B283:J283"/>
    <mergeCell ref="B284:J284"/>
    <mergeCell ref="B285:J285"/>
    <mergeCell ref="B286:J286"/>
    <mergeCell ref="B260:J260"/>
    <mergeCell ref="B261:J261"/>
    <mergeCell ref="B269:J269"/>
    <mergeCell ref="B262:J262"/>
    <mergeCell ref="B267:J267"/>
    <mergeCell ref="B268:J268"/>
    <mergeCell ref="B263:J263"/>
    <mergeCell ref="B264:J264"/>
    <mergeCell ref="B265:J265"/>
    <mergeCell ref="B266:J266"/>
    <mergeCell ref="B228:J228"/>
    <mergeCell ref="B229:J229"/>
    <mergeCell ref="B230:J230"/>
    <mergeCell ref="B259:J259"/>
    <mergeCell ref="B256:G256"/>
    <mergeCell ref="B224:J224"/>
    <mergeCell ref="B225:J225"/>
    <mergeCell ref="B226:J226"/>
    <mergeCell ref="B227:J227"/>
    <mergeCell ref="B220:I220"/>
    <mergeCell ref="B221:J221"/>
    <mergeCell ref="B222:J222"/>
    <mergeCell ref="B223:J223"/>
    <mergeCell ref="B216:J216"/>
    <mergeCell ref="B217:J217"/>
    <mergeCell ref="B218:J218"/>
    <mergeCell ref="B219:J219"/>
    <mergeCell ref="B212:J212"/>
    <mergeCell ref="B213:J213"/>
    <mergeCell ref="B214:J214"/>
    <mergeCell ref="B215:J215"/>
    <mergeCell ref="B208:J208"/>
    <mergeCell ref="B209:J209"/>
    <mergeCell ref="B210:J210"/>
    <mergeCell ref="B211:J211"/>
    <mergeCell ref="B204:J204"/>
    <mergeCell ref="B205:J205"/>
    <mergeCell ref="B206:J206"/>
    <mergeCell ref="B207:J207"/>
    <mergeCell ref="B187:J187"/>
    <mergeCell ref="B201:J201"/>
    <mergeCell ref="B202:J202"/>
    <mergeCell ref="B203:J203"/>
    <mergeCell ref="B200:C200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&amp;CARKUSZ CENOWY BAKTERIOLOGIA 2016/2017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307A</dc:creator>
  <cp:keywords/>
  <dc:description/>
  <cp:lastModifiedBy>grazyna.czarnecka</cp:lastModifiedBy>
  <cp:lastPrinted>2015-11-06T09:53:22Z</cp:lastPrinted>
  <dcterms:created xsi:type="dcterms:W3CDTF">2005-08-16T11:01:56Z</dcterms:created>
  <dcterms:modified xsi:type="dcterms:W3CDTF">2015-11-20T12:03:04Z</dcterms:modified>
  <cp:category/>
  <cp:version/>
  <cp:contentType/>
  <cp:contentStatus/>
</cp:coreProperties>
</file>