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8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/>
  <calcPr fullCalcOnLoad="1"/>
</workbook>
</file>

<file path=xl/sharedStrings.xml><?xml version="1.0" encoding="utf-8"?>
<sst xmlns="http://schemas.openxmlformats.org/spreadsheetml/2006/main" count="360" uniqueCount="156">
  <si>
    <r>
      <t>Krzesło biurowe z podłokietnikami</t>
    </r>
    <r>
      <rPr>
        <sz val="10"/>
        <rFont val="Arial Narrow"/>
        <family val="2"/>
      </rPr>
      <t xml:space="preserve">
- oparcie w kształcie odwróconego trapezu
- możliwość swobodnego kołysania się
- oparcie odchylające się synchronicznie z siedziskiem w stosunku 2:1
- maksymalny kąt wychylenia oparcia wynosi 19 ̊, przy 8 ̊odchylenia siedziska
- możliwość blokady siedziska i oparcia w 5 pozycjach
- regulacja siły oporu oparcia
- możliwość blokady siedziska i oparcia w 5 pozycjach
- regulacja siły oporu oparcia
– zabezpieczenie przed uderzeniem oparcia w plecy użytkownika
- regulacja wysokości oparcia za pomocą systemu 10 zapadek
- płynna regulacja wysokości krzesła za pomocą podnośnika pneumatycznego
- krzesło wykonane z trwałego plastiku,
- tapicerowane:
* siedzisko 
* oparcie do wysokości 380mm ( całkowita wysokość oparcia 520mm)
- oparcie ozdobione elementem dekoracyjnym powyżej części tapicerowanej ( drobne otwory)
- wygodne plastikowe podłokietniki,
- wysokość siedziska w zakresie:min. 460 - 620 mm
- podstawa, na kółkach do powierzchni twardych:ok. φ600mm
- szerokość oparcia :
* przy siedzisku : 370mm (+/- 20mm)
* przy wezgłowiu :470mm (+/- 20mm)
- tapicerowanie 38cm 
- głębokość siedziska- 420mm (+/- 20mm)
- kolor: do wyboru przez zamawiającego
*stelaż: czarny,
</t>
    </r>
  </si>
  <si>
    <r>
      <t>Krzesło typu ISO</t>
    </r>
    <r>
      <rPr>
        <sz val="10"/>
        <rFont val="Arial Narrow"/>
        <family val="2"/>
      </rPr>
      <t xml:space="preserve">
*metalowy stelaż krzesła : chrome (błyszczący )
*siedzisko i oparcie tapicerowane- ekoskóra ( kolor do wyboru przez zamawiającego)
*możliwość sztaplowania
*wysokość całkowita 820-840mm
*siedzisko-szerokość:480mm( +/-30mm),
*głębokość:430mm( +/-30mm) 
*wysokość do siedziska 470 (+/-20mm)
*nogi zabezpieczone przed rysowaniem powierzchni
</t>
    </r>
  </si>
  <si>
    <r>
      <t>Krzesło obrotowe bez podłokietników</t>
    </r>
    <r>
      <rPr>
        <sz val="10"/>
        <rFont val="Arial Narrow"/>
        <family val="2"/>
      </rPr>
      <t xml:space="preserve">
- krzesło na kółkach na sprężynie gazowej. 
- kółka do powierzchni twardych
- siedzisko i oparcie pokryte materiałem łatwym w utrzymaniu czystości, typu skay,
- regulacja wysokości w zakresie minimum:45-57cm
 - kolor:
* stelaż w kolorze czarnym lub szarym do wyboru przez zamawiającego
* tapicerka do wyboru przez zamawiającego z palety dostępnej u producenta
- ustawienie oparcia- pokrętłem
WYMIARY:
• Wysokość: min.w zakresie
• Podstawa Ø 580 mm- 645mm
• Podstawa tworzywo sztuczne
- oparcie wys. 500mm- 590mm
- siedzisko: szerokość: 47mm-500mm, głębokość: 430-450mm
</t>
    </r>
  </si>
  <si>
    <r>
      <t xml:space="preserve">Ławka typu ISO 3- osobowa
</t>
    </r>
    <r>
      <rPr>
        <sz val="10"/>
        <rFont val="Arial Narrow"/>
        <family val="2"/>
      </rPr>
      <t xml:space="preserve">- Ławka do poczekalni dla trzech osób
- Siedzisko i oparcie ławki wykonane z tworzywa sztucznego,
- Wytrzymała, metalowa konstrukcja ramy, lakierowana w kolorze czarnym, plastikowe sidziska w kolorze niebieskim ( min.2 odcienie do wyboru przez zamawiającego)
- Łatwe w utrzymaniu w czystości- możliwość dezynfekcji
Wymiary:
* Szerokość konstrukcji : 1650- 1780 mm
* Wysokość siedziska : 410 -455mm
* Wysokość oparcia : 295- 350 mm
* Głębokość konstrukcji: ok. 600 mm
* Wysokość: 750-800mm
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 xml:space="preserve">
</t>
    </r>
  </si>
  <si>
    <r>
      <t>Krzesło biurowe do pracy przy komputerze, posiadające:
*</t>
    </r>
    <r>
      <rPr>
        <sz val="10"/>
        <rFont val="Arial Narrow"/>
        <family val="2"/>
      </rPr>
      <t xml:space="preserve"> szerokie, komfortowe siedzisko z ergonomicznym wyprofilowanym oparciem,
* wyprofilowane siedzisko i oparcie - tapicerowane pianką tapicerską,
* regulowaną głębokość siedziska- ok. 400mm 
* regulowaną wysokość oparcia
* regulowaną wysokość w zakresie min. 400-500mm licząc od podłogi
* wysokość oparcia min.535mm,
* szerokość siedziska: min. 45cm
* regulowaną wysokość oparcia oraz regulację pochylenia oparcia min. w zakresie min. 5° do przodu i 30° do tyłu- możliwość blokady kąta odchylenia oparcia w wybranej pozycji,
* wygodne podłokietniki,
* pięcioramienną podstawę z kółkami do powierzchni twardych,
* mechanizmy regulacji wysokości i pochylenia oparcia powinny być łatwo dostępne (możliwość regulacji w pozycji siedzącej) i proste w obsłudze,
* minimalne obciążenie: min. 100kg
* kolor do wyboru przez zamawiającego: spośród dostępnej palety producenta minimum po 15 kolorów tkanina
</t>
    </r>
  </si>
  <si>
    <r>
      <t xml:space="preserve">fotel gabinetowy
</t>
    </r>
    <r>
      <rPr>
        <sz val="10"/>
        <rFont val="Arial Narrow"/>
        <family val="2"/>
      </rPr>
      <t>-rodzaj: obrotowe, kółka do powierzchni twardych
-podłokietniki: tak
-kolor: czarny
-wymiary (wxsxd) [cm]: 1180 x 715 x 715  mm
-samohamowne kółka do powierzchni twardych
-szerokie, komfortowe siedzisko i ergonomicznie wyprofilowane oparcie.
-oparcie i siedzisko tapicerowane wysokiej jakości imitacją skóry.
-możliwość swobodnego kołysania się. 
-blokada oparcia w pozycji do pracy.
-regulowana wysokość fotela.
-regulacja siły oporu oparcia. 
-stalowe, chromowane podłokietniki z tapicerowanymi nakładkami.
-tapicerka: eko skóra</t>
    </r>
    <r>
      <rPr>
        <b/>
        <sz val="10"/>
        <rFont val="Arial Narrow"/>
        <family val="2"/>
      </rPr>
      <t xml:space="preserve">
</t>
    </r>
  </si>
  <si>
    <r>
      <t>Fotel prosty tapicerowany *
-</t>
    </r>
    <r>
      <rPr>
        <sz val="10"/>
        <rFont val="Arial Narrow"/>
        <family val="2"/>
      </rPr>
      <t xml:space="preserve"> konstrukcja wykonana z drewna bukowego, której elementy łączone są czopami. Klejone i skręcane.
- siedzisko wykonane z wysokogatunkowej pianki zapewniającej długotrwałą sprężystość oraz wysoki komfort użytkowania.
- tapicerowane:podłokietniki, siedzisko i oparcie
- kolor tapicerki: ciemny niebieski ( minimum 3 odcienie do wyboru przez zamawiającego)
- nogi- drewno bukowe: kolor do wyboru przez zamawiającego – odcienie olchy
Wysokość całkowita - 84cm (+/- 2cm)
Wysokość siedziska - 49 cm (+/- 2cm)
Szerokość siedziska - 44 - 46 cm
Grubość siedziska – 16-18cm
Szerokość z podłokietnikami - 60 cm
Głębokość całkowita - 50-51 cm
Głębokość siedziska - 44 cm (+/-2cm)
Wysokość podłokietników - 64- 66 cm</t>
    </r>
    <r>
      <rPr>
        <b/>
        <sz val="10"/>
        <rFont val="Arial Narrow"/>
        <family val="2"/>
      </rPr>
      <t xml:space="preserve">
</t>
    </r>
  </si>
  <si>
    <r>
      <t xml:space="preserve">Wózek anestezjologiczny                                     </t>
    </r>
    <r>
      <rPr>
        <sz val="10"/>
        <rFont val="Arial Narrow"/>
        <family val="2"/>
      </rPr>
      <t>zestawienie warunków i parametrów wymaganych załącznik nr 3.9a</t>
    </r>
  </si>
  <si>
    <t>CPV 33192000-2 meble medyczne</t>
  </si>
  <si>
    <r>
      <t xml:space="preserve">Termin dostawy oferowany: …………………………(podać czas dostawy tj. jedną z opcji wymienionych w Rozdz. XV B SIWZ) </t>
    </r>
    <r>
      <rPr>
        <sz val="10"/>
        <rFont val="Arial Narrow"/>
        <family val="2"/>
      </rPr>
      <t>(dostawa towaru maksymalnie do 3 dni; dodatkowo termin dostawy podlega ocenie zgodnie z kryterium oceny ofert podanym w SIWZ. )</t>
    </r>
  </si>
  <si>
    <r>
      <t xml:space="preserve">Dostawy sukcesywne w okresie 12 miesięcy </t>
    </r>
    <r>
      <rPr>
        <b/>
        <sz val="10"/>
        <rFont val="Arial Narrow"/>
        <family val="2"/>
      </rPr>
      <t xml:space="preserve">od dnia podpisania umowy </t>
    </r>
  </si>
  <si>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</si>
  <si>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</si>
  <si>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</si>
  <si>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</si>
  <si>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</si>
  <si>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</si>
  <si>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</si>
  <si>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</si>
  <si>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</si>
  <si>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</si>
  <si>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1.</t>
  </si>
  <si>
    <t>szt</t>
  </si>
  <si>
    <t>2.</t>
  </si>
  <si>
    <t>3.</t>
  </si>
  <si>
    <t>Razem</t>
  </si>
  <si>
    <t>w tym Vat:</t>
  </si>
  <si>
    <t>4.</t>
  </si>
  <si>
    <t>5.</t>
  </si>
  <si>
    <t>6.</t>
  </si>
  <si>
    <t>szt.</t>
  </si>
  <si>
    <t>Pakiet nr 1  Garsonki, ubrania lekarskie, fartuchy lekarskie dla personelu medycznego</t>
  </si>
  <si>
    <t>Pakiet nr 2  Ubranie specjalistyczne dla ratowników medycznych</t>
  </si>
  <si>
    <t>Pakiet nr 3  Ubrania robocze</t>
  </si>
  <si>
    <t>Kurtka 3w1</t>
  </si>
  <si>
    <t>Koszula flanelowa</t>
  </si>
  <si>
    <t>Czapka</t>
  </si>
  <si>
    <t>Pakiet nr 4  Obuwie profilaktyczne i specjalistyczne</t>
  </si>
  <si>
    <t>Obuwie specjalistyczne robocze</t>
  </si>
  <si>
    <t>Obuwie specjalistyczne ratownik medyczny</t>
  </si>
  <si>
    <t>Ubranie robocze bluza + spodnie</t>
  </si>
  <si>
    <t>kompl.</t>
  </si>
  <si>
    <t>Spodnie całoroczne dla ratownika medycznego</t>
  </si>
  <si>
    <t>24 mies.</t>
  </si>
  <si>
    <t>oferowany okres gwarancji</t>
  </si>
  <si>
    <t>Obuwie profilaktyczne damskie/ męskie, do wyboru przez zamawiającego,  kolor biały</t>
  </si>
  <si>
    <t xml:space="preserve">Wkładki ( wymienne) do obuwia poz.1 </t>
  </si>
  <si>
    <t xml:space="preserve">Pakiet nr 5 Koszule szpitalne </t>
  </si>
  <si>
    <t>CPV</t>
  </si>
  <si>
    <t>7.</t>
  </si>
  <si>
    <t xml:space="preserve">Ubranie dla rehabilitantów                                                          </t>
  </si>
  <si>
    <t>Garsonka damska                                                                           bluza + spódnica                                                                                   bluza + spodnie                                                                            krótki / długi rękaw</t>
  </si>
  <si>
    <t>Ubranie lekarskie męskie długi rękaw białe                               (spodnie kolor do wyboru)</t>
  </si>
  <si>
    <t>Podkoszulek                                                                                        niebieski lub czerwony ( do wyboru przez zamawiającego)</t>
  </si>
  <si>
    <t>CPV: 39518000-6 Bielizna szpitalna</t>
  </si>
  <si>
    <t>Opis</t>
  </si>
  <si>
    <t>Nazwa handlowa, kod katalogowy</t>
  </si>
  <si>
    <t>Cena netto</t>
  </si>
  <si>
    <t>Cena brutto</t>
  </si>
  <si>
    <t>Wartość netto</t>
  </si>
  <si>
    <t>Wartość brutto</t>
  </si>
  <si>
    <t>Elektroda powierzchniowa naklejana na rurki intubacyjne roz. 7-9,2;  4-kanałowa powierzchnia elektrody 32x37mm lub 37x37mm w komplecie elektroda neutralna, produkt jednorazowy</t>
  </si>
  <si>
    <t>33.14.10.00-0</t>
  </si>
  <si>
    <t>w tym vat:</t>
  </si>
  <si>
    <t>Zamawiający posiada na wyposażeniu neuromonitor w chirurgii tarczycy typ apartau C2, Innomed Medizintechnik GmbH,</t>
  </si>
  <si>
    <t>z którymi winny być kompatybilne oferowane elektrody</t>
  </si>
  <si>
    <t>Szczegółowy opis: zał.3.1a do SIWZ</t>
  </si>
  <si>
    <t>Szczegółowy opis: zał.3.2a do SIWZ</t>
  </si>
  <si>
    <t>Szczegółowy opis: zał.3.3a do SIWZ</t>
  </si>
  <si>
    <t>Szczegółowy opis: zał.3.4a do SIWZ</t>
  </si>
  <si>
    <t>39711110-3</t>
  </si>
  <si>
    <t>Chłodziarkozamrażarki</t>
  </si>
  <si>
    <t>39717100-2 Wentylatory</t>
  </si>
  <si>
    <t>31521300-7 Przenośne lampy elektryczne</t>
  </si>
  <si>
    <t>Lp.</t>
  </si>
  <si>
    <t>Nazwa asortymentu</t>
  </si>
  <si>
    <t>J.m.</t>
  </si>
  <si>
    <t>kod katalogowy, producent, nazwa</t>
  </si>
  <si>
    <t>Wartość netto w PLN</t>
  </si>
  <si>
    <t>* GWARANCJA min.24 miesiące</t>
  </si>
  <si>
    <t>33196200-2 Sprzęt dla osób niepełnosprawnych, 33192000-2 Meble medyczne</t>
  </si>
  <si>
    <t>33193100-0 Pojazdy inwalidzkie i wózki inwalidzkie</t>
  </si>
  <si>
    <t>Producent, nazwa handlowa, kod katalogowy</t>
  </si>
  <si>
    <t xml:space="preserve">Jm </t>
  </si>
  <si>
    <t>*gwarancja min. 24 miesiące</t>
  </si>
  <si>
    <t>razem</t>
  </si>
  <si>
    <t>PAKIET NR 6- CHŁODZIARKA, WENTYLATORY, LAMPKI NOCNE Z KLIPSEM</t>
  </si>
  <si>
    <t>PAKIET Nr 7- Wózki inwalidzkie, balkonik, przenośnik rolkowy</t>
  </si>
  <si>
    <t>załącznik 3.7 do SIWZ</t>
  </si>
  <si>
    <t>CPV: 39113000-7 Różne siedziska i krzesła</t>
  </si>
  <si>
    <t>l.p.</t>
  </si>
  <si>
    <t>j.m.</t>
  </si>
  <si>
    <t>ilość</t>
  </si>
  <si>
    <t>cena netto</t>
  </si>
  <si>
    <t xml:space="preserve"> Cena brutto </t>
  </si>
  <si>
    <t xml:space="preserve"> Wartość netto </t>
  </si>
  <si>
    <t xml:space="preserve"> Wartość brutto </t>
  </si>
  <si>
    <t xml:space="preserve"> </t>
  </si>
  <si>
    <t>RAZEM:</t>
  </si>
  <si>
    <t>w tym VAT:</t>
  </si>
  <si>
    <t>wybór kolorystyki - na podstawie dostarczonych niezwłocznie po podpisaniu umowy przez wykonawcę-  materiałów (palety kolorów, próbek materiałów itp.), umożliwiających dokonanie przez Zamawiającego wyboru, w tym min.15kolorów w tym min. 2 odcienie niebieskiego ( poz.1-3)</t>
  </si>
  <si>
    <t>Gwarancja min.24 miesiące</t>
  </si>
  <si>
    <t>załącznik 3.9 do SIWZ</t>
  </si>
  <si>
    <t>PAKIET NR 9 - Wózek anaestezjologiczny</t>
  </si>
  <si>
    <t>PAKIET NR 8 - KRZESŁA, ŁAWKI DO POCZEKALNI</t>
  </si>
  <si>
    <t>załącznik 3.8 do SIWZ</t>
  </si>
  <si>
    <t>Pakiet 11 ELEKTRODY DO NEUROMONITORA W CHIRURGII TARCZYCY</t>
  </si>
  <si>
    <t>załącznik 3.11 do SIWZ</t>
  </si>
  <si>
    <t xml:space="preserve">Kurtka całoroczna(z polarem) dla ratownika medycznego 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</si>
  <si>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21 dni; dodatkowo termin dostawy podlega ocenie zgodnie z kryterium oceny ofert podanym w SIWZ. )</t>
    </r>
  </si>
  <si>
    <t>Fartuch lekarski damski lub męski długi rękaw</t>
  </si>
  <si>
    <t>Załącznik 3.1 do SIWZ</t>
  </si>
  <si>
    <t>Załącznik 3.2 do SIWZ</t>
  </si>
  <si>
    <t>Załącznik 3.3 do SIWZ</t>
  </si>
  <si>
    <t>załącznik 3.4 do SIWZ</t>
  </si>
  <si>
    <t>minimalny okres gwarancji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</si>
  <si>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14 dni; dodatkowo termin dostawy podlega ocenie zgodnie z kryterium oceny ofert podanym w SIWZ. )</t>
    </r>
  </si>
  <si>
    <r>
      <t xml:space="preserve">Chłodziarka                                                                                 </t>
    </r>
    <r>
      <rPr>
        <sz val="10"/>
        <rFont val="Arial Narrow"/>
        <family val="2"/>
      </rPr>
      <t>zestawienie warunków i parametrów wymaganych załącznik nr 3.6a</t>
    </r>
    <r>
      <rPr>
        <b/>
        <sz val="10"/>
        <rFont val="Arial Narrow"/>
        <family val="2"/>
      </rPr>
      <t xml:space="preserve">
</t>
    </r>
  </si>
  <si>
    <r>
      <t xml:space="preserve">Chłodziarka                                                                                  </t>
    </r>
    <r>
      <rPr>
        <sz val="10"/>
        <rFont val="Arial Narrow"/>
        <family val="2"/>
      </rPr>
      <t>zestawienie warunków i parametrów wymaganych załącznik nr 3.6b</t>
    </r>
    <r>
      <rPr>
        <b/>
        <sz val="10"/>
        <rFont val="Arial Narrow"/>
        <family val="2"/>
      </rPr>
      <t xml:space="preserve">
</t>
    </r>
  </si>
  <si>
    <r>
      <t xml:space="preserve">Chłodziarka                                                                                  </t>
    </r>
    <r>
      <rPr>
        <sz val="10"/>
        <rFont val="Arial Narrow"/>
        <family val="2"/>
      </rPr>
      <t>zestawienie warunków i parametrów wymaganych załącznik nr 3.6c</t>
    </r>
    <r>
      <rPr>
        <b/>
        <sz val="10"/>
        <rFont val="Arial Narrow"/>
        <family val="2"/>
      </rPr>
      <t xml:space="preserve">
</t>
    </r>
  </si>
  <si>
    <r>
      <t>Wentylator</t>
    </r>
    <r>
      <rPr>
        <sz val="10"/>
        <rFont val="Arial Narrow"/>
        <family val="2"/>
      </rPr>
      <t xml:space="preserve">
* Średnica śmigła 40-47 cm (ok.16")
*Trzy zakresy prędkości
* Regulacja wysokości
* Obrotowa głowica
* Regulacja kąta nachylenia głowicy
* Regulacja wysokości wentylatora
* Wysokość min.125 cm 
* Stabilna podstawa (krzyżak)
* Moc : 40-45W
</t>
    </r>
  </si>
  <si>
    <r>
      <t>LAMPKA NOCNA Z KLIPSEM</t>
    </r>
    <r>
      <rPr>
        <sz val="10"/>
        <rFont val="Arial Narrow"/>
        <family val="2"/>
      </rPr>
      <t xml:space="preserve">                                                      Kolor: BIAŁY
Materiał wykonania: PC, ABS, metal, guma
Moc: 5,5W
Napięcie: 230V
Rodzaj trzonka: zintegrowane diody LED
Jasność: 550lm (odpowiada żarówce 45W)
Barwa światła: 3000K (biała CIEPŁA)
Żywotność: min.20000 godzin
Cecha dodatkowa: zasilacz zewnętrzny
Gwarancja: min.2 lata
 Stopień ochrony wg. normy PN-EN 60529:2003, min.IP20
Wymiary: 220 x 170 x 375 mm
</t>
    </r>
  </si>
  <si>
    <r>
      <t xml:space="preserve">Przedmiot zamówienia obejmuje również bezpłatny odbiór, transport i zagospodarowanie posiadanych przez zamawiającego  chłodziarek, potwierdzony odpowiednim dokumentem dostarczonym przez wykonawcę, zgodnie z </t>
    </r>
    <r>
      <rPr>
        <sz val="10"/>
        <rFont val="Arial Narrow"/>
        <family val="2"/>
      </rPr>
      <t>zgodnie z ustawą z dnia 29 lipca 2005 r. o zużytym sprzęcie elektrycznym i elektronicznym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oraz ustawą z dnia 14 grudnia 2012 r. o odpadach.</t>
    </r>
  </si>
  <si>
    <t>Vat %</t>
  </si>
  <si>
    <t>załącznik 3.6 do SIWZ</t>
  </si>
  <si>
    <r>
      <t>Wózek inwalidzki</t>
    </r>
    <r>
      <rPr>
        <sz val="10"/>
        <rFont val="Arial Narrow"/>
        <family val="2"/>
      </rPr>
      <t xml:space="preserve">
- rama: stalowa lub aluminiowa, składana (krzyżak)
- siedzisko: wykonane z tworzywa nadającego się do dezynfekcji ( możliwość wyboru kolorystyki siedziska)
- podłokietniki: uchylne
- koła tylne: pompowane lub pełne gumowe
- funkcja szybkiego demontażu kół (szybkozłączka)
- koła przednie: pełne
- podnóżki: uchylne, ściągane
- szerokość siedziska: minimum 45cm
- waga wózka max.: ok. 20kg
- maksymalne obciążenie: minimum 110 kg 
</t>
    </r>
  </si>
  <si>
    <r>
      <t xml:space="preserve">Mata ślizgowa 
</t>
    </r>
    <r>
      <rPr>
        <sz val="10"/>
        <rFont val="Arial Narrow"/>
        <family val="2"/>
      </rPr>
      <t xml:space="preserve">- ułatwiająca przemieszczanie lub zmianę pozycji pacjenta w łóżku
- spodnia warstwa wykonana z ultra śliskiej i wytrzymałej tkaniny typu PES 100%
- uchwyty z każdej strony w formie naszytej wzdłuż brzegów taśmie poliestrowej
- rozmiar (cm): </t>
    </r>
    <r>
      <rPr>
        <b/>
        <sz val="10"/>
        <rFont val="Arial Narrow"/>
        <family val="2"/>
      </rPr>
      <t>75-80 x 130-150</t>
    </r>
    <r>
      <rPr>
        <sz val="10"/>
        <rFont val="Arial Narrow"/>
        <family val="2"/>
      </rPr>
      <t xml:space="preserve">
- dopuszczalne obciążenie: min. 150kg</t>
    </r>
    <r>
      <rPr>
        <b/>
        <sz val="10"/>
        <rFont val="Arial Narrow"/>
        <family val="2"/>
      </rPr>
      <t xml:space="preserve">
</t>
    </r>
  </si>
  <si>
    <r>
      <t xml:space="preserve">Stojak na kroplówki
</t>
    </r>
    <r>
      <rPr>
        <sz val="10"/>
        <rFont val="Arial Narrow"/>
        <family val="2"/>
      </rPr>
      <t>- 5-cioramienna podstawa- metalowa, lakierowana proszkowo 
- stojak mobilny- 5 kółek ( min. 2 z hamulcem/blokadą)
- możliwość regulacji wysokości w zakresie min. 135-190cm
- szerokość podstawy- ok. 56cm 
- podstawa chromowana lub metalowa - malowana proszkowo
- minimum cztery haczyki</t>
    </r>
    <r>
      <rPr>
        <b/>
        <sz val="10"/>
        <rFont val="Arial Narrow"/>
        <family val="2"/>
      </rPr>
      <t xml:space="preserve">
</t>
    </r>
  </si>
  <si>
    <r>
      <t>Wózek zabiegowy z blatem i półką
-</t>
    </r>
    <r>
      <rPr>
        <sz val="10"/>
        <rFont val="Arial Narrow"/>
        <family val="2"/>
      </rPr>
      <t xml:space="preserve"> Wykonany ze stali lakierowanej proszkowo, kolor biały
- Wyposażony w cztery kółka, min.2 z blokadą,
- Podstawa w kształcie litery U
Wymiary : 
1. dł. 400 x szer. 475 x wys. 870mm                            
   Wymiar górnej półki 410x470mm lub
2. (dł. 530 x szer. 420 x wys. 1000mm
- Półka - 400 x 260 mm 
- Blat górny - 450 x 320 mm</t>
    </r>
    <r>
      <rPr>
        <b/>
        <sz val="10"/>
        <rFont val="Arial Narrow"/>
        <family val="2"/>
      </rPr>
      <t xml:space="preserve">
</t>
    </r>
  </si>
  <si>
    <t>VAT %</t>
  </si>
  <si>
    <t>w tym vat</t>
  </si>
  <si>
    <t>Garsonka damska (bluza + spódnica) krótki/długi rękaw</t>
  </si>
  <si>
    <t>Garsonka damska (bluza + spodnie kolor biały lub granatowy do wyboru) krótki/ długi rękaw</t>
  </si>
  <si>
    <t>Ubranie lekarskie męskie długi rękaw białe (spodnie kolor do wyboru)</t>
  </si>
  <si>
    <t xml:space="preserve">Bluza  niebieska wkładana przez  głowę dla rehabilitantów + spodnie  damskie </t>
  </si>
  <si>
    <t>Bluza  niebieska wkładana przez  głowę dla rehabilitantów + spodnie męskie</t>
  </si>
  <si>
    <t>Fartuch lekarski damski długi rękaw</t>
  </si>
  <si>
    <t>Fartuch lekarski męski długi rękaw</t>
  </si>
  <si>
    <t>Podkoszulek niebieski</t>
  </si>
  <si>
    <t>Tabela przedstawia poglądowe ilości jakie Zamawiający zamierza zakupić przy pierwszym zamówieniu</t>
  </si>
  <si>
    <t>Obuwie profilaktyczne damskie kolor biały</t>
  </si>
  <si>
    <t>Obuwie profilaktyczne męskie kolor biały</t>
  </si>
  <si>
    <t>Pakiet 10 Narzędzia chirurgiczne</t>
  </si>
  <si>
    <t>Narzędzia wielorazowe</t>
  </si>
  <si>
    <t>Stawka VAT %</t>
  </si>
  <si>
    <t>Podważka kostna Shcumacher, szer. 35 mm, część dystalna - 2 ząbki o szer. 18  mm, spodnia część karbowana, dł. 290 mm</t>
  </si>
  <si>
    <t>Odgryzacz kostny wg Stille - Ruskin lekko zagięte, dł. 240 mm</t>
  </si>
  <si>
    <t>Kleszcze kostne typ Leksell - Stille, z podwójną przekładnią, dł. 240 mm ( Rongeurs )</t>
  </si>
  <si>
    <t>Odgryzacz kostny wg Ruskin z przekładnią, lekko zagięty, dł. 190 mm</t>
  </si>
  <si>
    <t>w tym podatku vat</t>
  </si>
  <si>
    <t>*Gwarancja min.24 miesiące, narzędzia wielorazowe do sterylizacji parowej w temperaturze 134°C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</si>
  <si>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30 dni; dodatkowo termin dostawy podlega ocenie zgodnie z kryterium oceny ofert podanym w SIWZ. )</t>
    </r>
  </si>
  <si>
    <r>
      <t xml:space="preserve">Odgryzacz kostny Oldberg, dł. Robocza 170 mm </t>
    </r>
    <r>
      <rPr>
        <i/>
        <sz val="10"/>
        <rFont val="Arial Narrow"/>
        <family val="2"/>
      </rPr>
      <t>*lub 180 mm,</t>
    </r>
    <r>
      <rPr>
        <sz val="10"/>
        <rFont val="Arial Narrow"/>
        <family val="2"/>
      </rPr>
      <t xml:space="preserve"> średnica szczęk: 7 mm</t>
    </r>
  </si>
  <si>
    <t>załącznik 3.10 do SIWZ-zmiana odp.1</t>
  </si>
  <si>
    <r>
      <t>Koszula szpitalna dla pacjenta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10"/>
        <rFont val="Arial Narrow"/>
        <family val="2"/>
      </rPr>
      <t xml:space="preserve"> używana podczas transportu chorych na salę operacyjną/ mogąca również służyć jako szpitalna koszula nocna.
- koszula wykonana z miękkiej 100% bawełny,
-  gramatura min. 160 g
- zawiązywana z przodu
- temperatura prania  95°C. 
- rozmiar: uniwersalny, dla dorosłych
- krój : prosty, luźny, krótki rękaw
  * zgodność z normą ENV 14237:2002  lub równoważną
- Wykonawca zobowiązany jest dostarczyć wraz z dostawą instrukcję użytkowania obejmującą informację o:
- parametrach prania, 
- dezynfekcji – środkach dopuszczonych
- kolor:biały / niebieski* </t>
    </r>
    <r>
      <rPr>
        <i/>
        <sz val="10"/>
        <rFont val="Arial Narrow"/>
        <family val="2"/>
      </rPr>
      <t>dopuszcza sie zaoferowanie koszul szpitalnych dla pacjenta w kolorze białym z nadrukiem motywu liści i kropek</t>
    </r>
  </si>
  <si>
    <t>załącznik 3.5 do SIWZ-zmiana odp.2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</si>
</sst>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0\ &quot;zł&quot;_-;\-* #,##0.0000\ &quot;zł&quot;_-;_-* &quot;-&quot;????\ &quot;zł&quot;_-;_-@_-"/>
  </numFmts>
  <fonts count="1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17" applyFont="1">
      <alignment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1" xfId="17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17" applyFont="1" applyAlignment="1">
      <alignment horizontal="center"/>
      <protection/>
    </xf>
    <xf numFmtId="0" fontId="9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0" xfId="0" applyFont="1" applyAlignment="1">
      <alignment horizontal="left" indent="15"/>
    </xf>
    <xf numFmtId="0" fontId="8" fillId="0" borderId="1" xfId="17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right" vertical="center" wrapText="1"/>
      <protection/>
    </xf>
    <xf numFmtId="4" fontId="8" fillId="2" borderId="1" xfId="17" applyNumberFormat="1" applyFont="1" applyFill="1" applyBorder="1" applyAlignment="1">
      <alignment horizontal="center" vertical="center"/>
      <protection/>
    </xf>
    <xf numFmtId="9" fontId="8" fillId="0" borderId="1" xfId="17" applyNumberFormat="1" applyFont="1" applyFill="1" applyBorder="1" applyAlignment="1">
      <alignment horizontal="center" vertical="center"/>
      <protection/>
    </xf>
    <xf numFmtId="4" fontId="8" fillId="0" borderId="1" xfId="17" applyNumberFormat="1" applyFont="1" applyFill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/>
      <protection/>
    </xf>
    <xf numFmtId="165" fontId="8" fillId="0" borderId="1" xfId="17" applyNumberFormat="1" applyFont="1" applyBorder="1">
      <alignment/>
      <protection/>
    </xf>
    <xf numFmtId="0" fontId="8" fillId="0" borderId="4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1" xfId="17" applyFont="1" applyBorder="1">
      <alignment/>
      <protection/>
    </xf>
    <xf numFmtId="2" fontId="8" fillId="0" borderId="1" xfId="17" applyNumberFormat="1" applyFont="1" applyBorder="1">
      <alignment/>
      <protection/>
    </xf>
    <xf numFmtId="0" fontId="8" fillId="0" borderId="0" xfId="17" applyFont="1" applyBorder="1" applyAlignment="1">
      <alignment horizontal="center"/>
      <protection/>
    </xf>
    <xf numFmtId="0" fontId="8" fillId="0" borderId="0" xfId="17" applyFont="1" applyBorder="1">
      <alignment/>
      <protection/>
    </xf>
    <xf numFmtId="2" fontId="8" fillId="0" borderId="0" xfId="17" applyNumberFormat="1" applyFont="1" applyBorder="1">
      <alignment/>
      <protection/>
    </xf>
    <xf numFmtId="165" fontId="8" fillId="0" borderId="0" xfId="17" applyNumberFormat="1" applyFont="1" applyBorder="1">
      <alignment/>
      <protection/>
    </xf>
    <xf numFmtId="0" fontId="10" fillId="0" borderId="0" xfId="17" applyFont="1">
      <alignment/>
      <protection/>
    </xf>
    <xf numFmtId="0" fontId="9" fillId="0" borderId="0" xfId="17" applyFont="1" applyAlignment="1">
      <alignment horizontal="right"/>
      <protection/>
    </xf>
    <xf numFmtId="164" fontId="8" fillId="2" borderId="1" xfId="17" applyNumberFormat="1" applyFont="1" applyFill="1" applyBorder="1" applyAlignment="1">
      <alignment horizontal="center" vertical="center"/>
      <protection/>
    </xf>
    <xf numFmtId="164" fontId="8" fillId="0" borderId="1" xfId="17" applyNumberFormat="1" applyFont="1" applyFill="1" applyBorder="1" applyAlignment="1">
      <alignment horizontal="center" vertical="center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4" fontId="8" fillId="0" borderId="1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0" fillId="0" borderId="1" xfId="17" applyFont="1" applyBorder="1" applyAlignment="1">
      <alignment horizontal="center" vertical="center" wrapText="1"/>
      <protection/>
    </xf>
    <xf numFmtId="4" fontId="8" fillId="0" borderId="3" xfId="17" applyNumberFormat="1" applyFont="1" applyBorder="1" applyAlignment="1">
      <alignment horizontal="right" vertical="center" wrapText="1"/>
      <protection/>
    </xf>
    <xf numFmtId="4" fontId="8" fillId="0" borderId="3" xfId="17" applyNumberFormat="1" applyFont="1" applyBorder="1" applyAlignment="1">
      <alignment horizontal="right" vertical="center"/>
      <protection/>
    </xf>
    <xf numFmtId="0" fontId="8" fillId="0" borderId="6" xfId="17" applyFont="1" applyBorder="1">
      <alignment/>
      <protection/>
    </xf>
    <xf numFmtId="4" fontId="8" fillId="0" borderId="1" xfId="17" applyNumberFormat="1" applyFont="1" applyFill="1" applyBorder="1" applyAlignment="1">
      <alignment horizontal="right" vertical="center"/>
      <protection/>
    </xf>
    <xf numFmtId="4" fontId="8" fillId="0" borderId="7" xfId="17" applyNumberFormat="1" applyFont="1" applyBorder="1">
      <alignment/>
      <protection/>
    </xf>
    <xf numFmtId="4" fontId="8" fillId="0" borderId="0" xfId="17" applyNumberFormat="1" applyFont="1" applyBorder="1">
      <alignment/>
      <protection/>
    </xf>
    <xf numFmtId="4" fontId="8" fillId="0" borderId="1" xfId="17" applyNumberFormat="1" applyFont="1" applyFill="1" applyBorder="1" applyAlignment="1">
      <alignment vertical="center"/>
      <protection/>
    </xf>
    <xf numFmtId="4" fontId="8" fillId="0" borderId="1" xfId="17" applyNumberFormat="1" applyFont="1" applyBorder="1" applyAlignment="1">
      <alignment vertical="center" wrapText="1"/>
      <protection/>
    </xf>
    <xf numFmtId="4" fontId="8" fillId="0" borderId="1" xfId="17" applyNumberFormat="1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166" fontId="8" fillId="2" borderId="1" xfId="17" applyNumberFormat="1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19" applyFont="1" applyAlignment="1">
      <alignment/>
      <protection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right" vertical="top" wrapText="1"/>
    </xf>
    <xf numFmtId="9" fontId="9" fillId="0" borderId="7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left" vertical="top" wrapText="1"/>
    </xf>
    <xf numFmtId="0" fontId="8" fillId="0" borderId="0" xfId="19" applyFont="1">
      <alignment/>
      <protection/>
    </xf>
    <xf numFmtId="0" fontId="8" fillId="0" borderId="0" xfId="0" applyFont="1" applyBorder="1" applyAlignment="1">
      <alignment horizontal="left" vertical="center"/>
    </xf>
    <xf numFmtId="0" fontId="8" fillId="0" borderId="0" xfId="19" applyFont="1" applyAlignment="1">
      <alignment horizontal="right"/>
      <protection/>
    </xf>
    <xf numFmtId="0" fontId="9" fillId="0" borderId="0" xfId="19" applyFont="1" applyBorder="1" applyAlignment="1">
      <alignment horizontal="right" vertical="center"/>
      <protection/>
    </xf>
    <xf numFmtId="0" fontId="9" fillId="0" borderId="7" xfId="19" applyFont="1" applyBorder="1" applyAlignment="1">
      <alignment horizontal="left" vertical="top" wrapText="1"/>
      <protection/>
    </xf>
    <xf numFmtId="0" fontId="8" fillId="0" borderId="7" xfId="19" applyFon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left" vertical="top" wrapText="1"/>
      <protection/>
    </xf>
    <xf numFmtId="0" fontId="9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19" applyFont="1" applyAlignment="1">
      <alignment horizontal="center" vertical="center"/>
      <protection/>
    </xf>
    <xf numFmtId="0" fontId="9" fillId="0" borderId="0" xfId="19" applyFont="1" applyBorder="1" applyAlignment="1">
      <alignment horizontal="left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8" fillId="0" borderId="7" xfId="19" applyFont="1" applyFill="1" applyBorder="1" applyAlignment="1">
      <alignment horizontal="center" vertical="center"/>
      <protection/>
    </xf>
    <xf numFmtId="2" fontId="8" fillId="0" borderId="7" xfId="19" applyNumberFormat="1" applyFont="1" applyBorder="1" applyAlignment="1">
      <alignment horizontal="center" vertical="center"/>
      <protection/>
    </xf>
    <xf numFmtId="9" fontId="8" fillId="0" borderId="7" xfId="19" applyNumberFormat="1" applyFont="1" applyBorder="1" applyAlignment="1">
      <alignment horizontal="center" vertical="center"/>
      <protection/>
    </xf>
    <xf numFmtId="4" fontId="8" fillId="0" borderId="7" xfId="19" applyNumberFormat="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7" xfId="19" applyFont="1" applyBorder="1">
      <alignment/>
      <protection/>
    </xf>
    <xf numFmtId="4" fontId="9" fillId="0" borderId="7" xfId="19" applyNumberFormat="1" applyFont="1" applyBorder="1" applyAlignment="1">
      <alignment horizontal="right"/>
      <protection/>
    </xf>
    <xf numFmtId="0" fontId="8" fillId="0" borderId="0" xfId="20" applyFont="1" applyAlignment="1">
      <alignment horizontal="center" vertical="center"/>
      <protection/>
    </xf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9" fontId="8" fillId="0" borderId="0" xfId="0" applyNumberFormat="1" applyFont="1" applyAlignment="1">
      <alignment/>
    </xf>
    <xf numFmtId="9" fontId="8" fillId="0" borderId="0" xfId="19" applyNumberFormat="1" applyFont="1" applyAlignment="1">
      <alignment horizontal="right"/>
      <protection/>
    </xf>
    <xf numFmtId="9" fontId="9" fillId="0" borderId="7" xfId="19" applyNumberFormat="1" applyFont="1" applyBorder="1" applyAlignment="1">
      <alignment horizontal="center" vertical="center" wrapText="1"/>
      <protection/>
    </xf>
    <xf numFmtId="9" fontId="8" fillId="0" borderId="7" xfId="19" applyNumberFormat="1" applyFont="1" applyBorder="1">
      <alignment/>
      <protection/>
    </xf>
    <xf numFmtId="9" fontId="8" fillId="0" borderId="0" xfId="19" applyNumberFormat="1" applyFont="1">
      <alignment/>
      <protection/>
    </xf>
    <xf numFmtId="4" fontId="9" fillId="0" borderId="0" xfId="19" applyNumberFormat="1" applyFont="1" applyBorder="1" applyAlignment="1">
      <alignment/>
      <protection/>
    </xf>
    <xf numFmtId="4" fontId="8" fillId="0" borderId="7" xfId="19" applyNumberFormat="1" applyFont="1" applyBorder="1" applyAlignment="1">
      <alignment horizontal="right" vertical="center"/>
      <protection/>
    </xf>
    <xf numFmtId="4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" fontId="8" fillId="0" borderId="7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9" fontId="8" fillId="0" borderId="0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0" fontId="9" fillId="0" borderId="0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0" fontId="8" fillId="0" borderId="0" xfId="19" applyFont="1" applyBorder="1" applyAlignment="1">
      <alignment/>
      <protection/>
    </xf>
    <xf numFmtId="0" fontId="8" fillId="0" borderId="4" xfId="19" applyFont="1" applyBorder="1" applyAlignment="1">
      <alignment/>
      <protection/>
    </xf>
    <xf numFmtId="0" fontId="8" fillId="0" borderId="0" xfId="19" applyNumberFormat="1" applyFont="1">
      <alignment/>
      <protection/>
    </xf>
    <xf numFmtId="0" fontId="8" fillId="0" borderId="0" xfId="19" applyFont="1" applyBorder="1" applyAlignment="1">
      <alignment horizontal="center" vertical="center" wrapText="1"/>
      <protection/>
    </xf>
    <xf numFmtId="0" fontId="6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20" applyFont="1">
      <alignment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 wrapText="1"/>
    </xf>
    <xf numFmtId="4" fontId="9" fillId="0" borderId="7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" fontId="8" fillId="0" borderId="7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0" fontId="6" fillId="0" borderId="0" xfId="19" applyFont="1" applyAlignment="1">
      <alignment horizontal="left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9" fillId="0" borderId="7" xfId="0" applyFont="1" applyFill="1" applyBorder="1" applyAlignment="1">
      <alignment horizontal="left" wrapText="1"/>
    </xf>
    <xf numFmtId="0" fontId="8" fillId="0" borderId="5" xfId="1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8" fillId="0" borderId="7" xfId="19" applyFont="1" applyBorder="1" applyAlignment="1">
      <alignment/>
      <protection/>
    </xf>
    <xf numFmtId="0" fontId="8" fillId="0" borderId="0" xfId="19" applyFont="1" applyAlignment="1">
      <alignment horizontal="left" vertical="top"/>
      <protection/>
    </xf>
    <xf numFmtId="4" fontId="8" fillId="0" borderId="0" xfId="19" applyNumberFormat="1" applyFont="1">
      <alignment/>
      <protection/>
    </xf>
    <xf numFmtId="0" fontId="8" fillId="0" borderId="0" xfId="19" applyFont="1" applyAlignment="1">
      <alignment horizontal="left"/>
      <protection/>
    </xf>
    <xf numFmtId="0" fontId="13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4" fontId="8" fillId="0" borderId="1" xfId="17" applyNumberFormat="1" applyFont="1" applyBorder="1">
      <alignment/>
      <protection/>
    </xf>
    <xf numFmtId="4" fontId="9" fillId="0" borderId="2" xfId="19" applyNumberFormat="1" applyFont="1" applyBorder="1" applyAlignment="1">
      <alignment horizontal="right"/>
      <protection/>
    </xf>
    <xf numFmtId="4" fontId="8" fillId="0" borderId="7" xfId="19" applyNumberFormat="1" applyFont="1" applyBorder="1" applyAlignment="1">
      <alignment horizontal="right"/>
      <protection/>
    </xf>
    <xf numFmtId="4" fontId="8" fillId="0" borderId="0" xfId="19" applyNumberFormat="1" applyFont="1" applyBorder="1" applyAlignment="1">
      <alignment horizontal="right"/>
      <protection/>
    </xf>
    <xf numFmtId="0" fontId="9" fillId="0" borderId="0" xfId="0" applyFont="1" applyFill="1" applyAlignment="1">
      <alignment horizontal="left" wrapText="1"/>
    </xf>
    <xf numFmtId="0" fontId="8" fillId="0" borderId="10" xfId="17" applyFont="1" applyBorder="1" applyAlignment="1">
      <alignment horizontal="right"/>
      <protection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6" xfId="17" applyFont="1" applyBorder="1" applyAlignment="1">
      <alignment horizontal="right"/>
      <protection/>
    </xf>
    <xf numFmtId="0" fontId="8" fillId="0" borderId="1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 horizontal="right"/>
    </xf>
    <xf numFmtId="165" fontId="8" fillId="0" borderId="4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11</xdr:row>
      <xdr:rowOff>0</xdr:rowOff>
    </xdr:from>
    <xdr:to>
      <xdr:col>1</xdr:col>
      <xdr:colOff>1609725</xdr:colOff>
      <xdr:row>11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783675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9" sqref="J9"/>
    </sheetView>
  </sheetViews>
  <sheetFormatPr defaultColWidth="9.00390625" defaultRowHeight="12.75"/>
  <cols>
    <col min="1" max="1" width="4.00390625" style="1" customWidth="1"/>
    <col min="2" max="2" width="46.25390625" style="1" customWidth="1"/>
    <col min="3" max="3" width="17.375" style="1" customWidth="1"/>
    <col min="4" max="5" width="5.625" style="1" customWidth="1"/>
    <col min="6" max="6" width="9.125" style="1" customWidth="1"/>
    <col min="7" max="7" width="7.25390625" style="1" customWidth="1"/>
    <col min="8" max="8" width="11.00390625" style="1" customWidth="1"/>
    <col min="9" max="9" width="12.25390625" style="1" customWidth="1"/>
    <col min="10" max="10" width="12.00390625" style="1" bestFit="1" customWidth="1"/>
    <col min="11" max="16384" width="9.125" style="1" customWidth="1"/>
  </cols>
  <sheetData>
    <row r="1" ht="12.75">
      <c r="I1" s="1" t="s">
        <v>111</v>
      </c>
    </row>
    <row r="2" spans="1:9" ht="15.75">
      <c r="A2" s="9"/>
      <c r="B2" s="2" t="s">
        <v>31</v>
      </c>
      <c r="C2" s="29"/>
      <c r="D2" s="11"/>
      <c r="E2" s="11"/>
      <c r="F2" s="11"/>
      <c r="G2" s="11"/>
      <c r="H2" s="11"/>
      <c r="I2" s="12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60.75" customHeight="1">
      <c r="A5" s="3">
        <v>1</v>
      </c>
      <c r="B5" s="13" t="s">
        <v>51</v>
      </c>
      <c r="C5" s="14"/>
      <c r="D5" s="7" t="s">
        <v>41</v>
      </c>
      <c r="E5" s="7">
        <v>454</v>
      </c>
      <c r="F5" s="15"/>
      <c r="G5" s="16"/>
      <c r="H5" s="44">
        <f>F5*G5+F5</f>
        <v>0</v>
      </c>
      <c r="I5" s="45">
        <f>F5*E5</f>
        <v>0</v>
      </c>
      <c r="J5" s="46">
        <f>I5*G5+I5</f>
        <v>0</v>
      </c>
    </row>
    <row r="6" spans="1:10" ht="34.5" customHeight="1">
      <c r="A6" s="3">
        <v>2</v>
      </c>
      <c r="B6" s="13" t="s">
        <v>52</v>
      </c>
      <c r="C6" s="14"/>
      <c r="D6" s="7" t="s">
        <v>41</v>
      </c>
      <c r="E6" s="7">
        <v>71</v>
      </c>
      <c r="F6" s="17"/>
      <c r="G6" s="16"/>
      <c r="H6" s="44">
        <f>F6*G6+F6</f>
        <v>0</v>
      </c>
      <c r="I6" s="45">
        <f>F6*E6</f>
        <v>0</v>
      </c>
      <c r="J6" s="46">
        <f>I6*G6+I6</f>
        <v>0</v>
      </c>
    </row>
    <row r="7" spans="1:10" ht="26.25" customHeight="1">
      <c r="A7" s="3">
        <v>3</v>
      </c>
      <c r="B7" s="13" t="s">
        <v>50</v>
      </c>
      <c r="C7" s="14"/>
      <c r="D7" s="7" t="s">
        <v>41</v>
      </c>
      <c r="E7" s="7">
        <v>20</v>
      </c>
      <c r="F7" s="17"/>
      <c r="G7" s="16"/>
      <c r="H7" s="44">
        <f>F7*G7+F7</f>
        <v>0</v>
      </c>
      <c r="I7" s="45">
        <f>F7*E7</f>
        <v>0</v>
      </c>
      <c r="J7" s="46">
        <f>I7*G7+I7</f>
        <v>0</v>
      </c>
    </row>
    <row r="8" spans="1:10" ht="39.75" customHeight="1">
      <c r="A8" s="3">
        <v>4</v>
      </c>
      <c r="B8" s="13" t="s">
        <v>110</v>
      </c>
      <c r="C8" s="14"/>
      <c r="D8" s="7" t="s">
        <v>30</v>
      </c>
      <c r="E8" s="7">
        <v>65</v>
      </c>
      <c r="F8" s="17"/>
      <c r="G8" s="16"/>
      <c r="H8" s="44">
        <f>F8*G8+F8</f>
        <v>0</v>
      </c>
      <c r="I8" s="45">
        <f>F8*E8</f>
        <v>0</v>
      </c>
      <c r="J8" s="46">
        <f>I8*G8+I8</f>
        <v>0</v>
      </c>
    </row>
    <row r="9" spans="1:10" ht="33.75" customHeight="1">
      <c r="A9" s="3">
        <v>5</v>
      </c>
      <c r="B9" s="13" t="s">
        <v>53</v>
      </c>
      <c r="C9" s="14"/>
      <c r="D9" s="7" t="s">
        <v>22</v>
      </c>
      <c r="E9" s="7">
        <v>71</v>
      </c>
      <c r="F9" s="17"/>
      <c r="G9" s="16"/>
      <c r="H9" s="44">
        <f>F9*G9+F9</f>
        <v>0</v>
      </c>
      <c r="I9" s="45">
        <f>F9*E9</f>
        <v>0</v>
      </c>
      <c r="J9" s="46">
        <f>I9*G9+I9</f>
        <v>0</v>
      </c>
    </row>
    <row r="10" spans="1:10" ht="12.75">
      <c r="A10" s="18"/>
      <c r="B10" s="166" t="s">
        <v>25</v>
      </c>
      <c r="C10" s="167"/>
      <c r="D10" s="167"/>
      <c r="E10" s="167"/>
      <c r="F10" s="167"/>
      <c r="G10" s="167"/>
      <c r="H10" s="168"/>
      <c r="I10" s="161">
        <f>SUM(I5:I9)</f>
        <v>0</v>
      </c>
      <c r="J10" s="161">
        <f>SUM(J5:J9)</f>
        <v>0</v>
      </c>
    </row>
    <row r="11" spans="1:10" ht="12.75">
      <c r="A11" s="20"/>
      <c r="B11" s="5" t="s">
        <v>66</v>
      </c>
      <c r="C11" s="21"/>
      <c r="D11" s="22"/>
      <c r="E11" s="22"/>
      <c r="F11" s="23"/>
      <c r="G11" s="22"/>
      <c r="H11" s="19" t="s">
        <v>26</v>
      </c>
      <c r="I11" s="161">
        <f>J10-I10</f>
        <v>0</v>
      </c>
      <c r="J11" s="161"/>
    </row>
    <row r="12" spans="1:10" ht="12.75">
      <c r="A12" s="24"/>
      <c r="B12" s="25"/>
      <c r="C12" s="25"/>
      <c r="D12" s="25"/>
      <c r="E12" s="25"/>
      <c r="F12" s="26"/>
      <c r="G12" s="25"/>
      <c r="H12" s="27"/>
      <c r="I12" s="43"/>
      <c r="J12" s="43"/>
    </row>
    <row r="13" spans="1:10" ht="15.75" customHeight="1">
      <c r="A13" s="24"/>
      <c r="B13" s="165" t="s">
        <v>109</v>
      </c>
      <c r="C13" s="165"/>
      <c r="D13" s="165"/>
      <c r="E13" s="165"/>
      <c r="F13" s="165"/>
      <c r="G13" s="165"/>
      <c r="H13" s="165"/>
      <c r="I13" s="165"/>
      <c r="J13" s="165"/>
    </row>
    <row r="14" spans="2:10" ht="12.75">
      <c r="B14" s="165"/>
      <c r="C14" s="165"/>
      <c r="D14" s="165"/>
      <c r="E14" s="165"/>
      <c r="F14" s="165"/>
      <c r="G14" s="165"/>
      <c r="H14" s="165"/>
      <c r="I14" s="165"/>
      <c r="J14" s="165"/>
    </row>
    <row r="15" spans="2:10" ht="12.75">
      <c r="B15" s="6"/>
      <c r="C15" s="6"/>
      <c r="D15" s="6"/>
      <c r="E15" s="6"/>
      <c r="F15" s="6"/>
      <c r="G15" s="6"/>
      <c r="H15" s="6"/>
      <c r="I15" s="6"/>
      <c r="J15" s="6"/>
    </row>
    <row r="17" ht="12.75">
      <c r="B17" s="105" t="s">
        <v>139</v>
      </c>
    </row>
    <row r="18" spans="1:4" ht="12.75">
      <c r="A18" s="151" t="s">
        <v>11</v>
      </c>
      <c r="B18" s="152" t="s">
        <v>12</v>
      </c>
      <c r="C18" s="153" t="s">
        <v>14</v>
      </c>
      <c r="D18" s="7" t="s">
        <v>15</v>
      </c>
    </row>
    <row r="19" spans="1:4" ht="12.75">
      <c r="A19" s="3">
        <v>1</v>
      </c>
      <c r="B19" s="13" t="s">
        <v>131</v>
      </c>
      <c r="C19" s="7" t="s">
        <v>41</v>
      </c>
      <c r="D19" s="7">
        <v>260</v>
      </c>
    </row>
    <row r="20" spans="1:4" ht="25.5">
      <c r="A20" s="3">
        <v>2</v>
      </c>
      <c r="B20" s="13" t="s">
        <v>132</v>
      </c>
      <c r="C20" s="7" t="s">
        <v>41</v>
      </c>
      <c r="D20" s="7">
        <v>48</v>
      </c>
    </row>
    <row r="21" spans="1:4" ht="25.5">
      <c r="A21" s="3">
        <v>3</v>
      </c>
      <c r="B21" s="13" t="s">
        <v>133</v>
      </c>
      <c r="C21" s="7" t="s">
        <v>41</v>
      </c>
      <c r="D21" s="7">
        <v>12</v>
      </c>
    </row>
    <row r="22" spans="1:4" ht="25.5">
      <c r="A22" s="3">
        <v>4</v>
      </c>
      <c r="B22" s="13" t="s">
        <v>134</v>
      </c>
      <c r="C22" s="7" t="s">
        <v>41</v>
      </c>
      <c r="D22" s="7">
        <v>3</v>
      </c>
    </row>
    <row r="23" spans="1:4" ht="25.5">
      <c r="A23" s="3">
        <v>5</v>
      </c>
      <c r="B23" s="13" t="s">
        <v>135</v>
      </c>
      <c r="C23" s="7" t="s">
        <v>30</v>
      </c>
      <c r="D23" s="7">
        <v>32</v>
      </c>
    </row>
    <row r="24" spans="1:4" ht="12.75">
      <c r="A24" s="3">
        <v>6</v>
      </c>
      <c r="B24" s="13" t="s">
        <v>136</v>
      </c>
      <c r="C24" s="7" t="s">
        <v>30</v>
      </c>
      <c r="D24" s="7">
        <v>4</v>
      </c>
    </row>
    <row r="25" spans="1:4" ht="12.75">
      <c r="A25" s="3">
        <v>7</v>
      </c>
      <c r="B25" s="13" t="s">
        <v>137</v>
      </c>
      <c r="C25" s="7" t="s">
        <v>22</v>
      </c>
      <c r="D25" s="7">
        <v>6</v>
      </c>
    </row>
    <row r="26" ht="12.75">
      <c r="B26" s="13" t="s">
        <v>138</v>
      </c>
    </row>
  </sheetData>
  <mergeCells count="2">
    <mergeCell ref="B13:J14"/>
    <mergeCell ref="B10:H10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36" sqref="C36"/>
    </sheetView>
  </sheetViews>
  <sheetFormatPr defaultColWidth="9.00390625" defaultRowHeight="12.75"/>
  <cols>
    <col min="1" max="1" width="4.25390625" style="1" customWidth="1"/>
    <col min="2" max="2" width="55.625" style="1" customWidth="1"/>
    <col min="3" max="3" width="18.75390625" style="1" customWidth="1"/>
    <col min="4" max="4" width="3.875" style="1" customWidth="1"/>
    <col min="5" max="5" width="5.625" style="1" customWidth="1"/>
    <col min="6" max="6" width="6.875" style="1" customWidth="1"/>
    <col min="7" max="7" width="7.25390625" style="1" customWidth="1"/>
    <col min="8" max="8" width="8.00390625" style="1" customWidth="1"/>
    <col min="9" max="10" width="10.00390625" style="1" customWidth="1"/>
    <col min="11" max="16384" width="9.125" style="1" customWidth="1"/>
  </cols>
  <sheetData>
    <row r="1" ht="12.75">
      <c r="H1" s="1" t="s">
        <v>153</v>
      </c>
    </row>
    <row r="2" spans="3:12" ht="15.75">
      <c r="C2" s="154" t="s">
        <v>142</v>
      </c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2.7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0" ht="38.25">
      <c r="A4" s="85" t="s">
        <v>74</v>
      </c>
      <c r="B4" s="55" t="s">
        <v>143</v>
      </c>
      <c r="C4" s="77" t="s">
        <v>82</v>
      </c>
      <c r="D4" s="77" t="s">
        <v>83</v>
      </c>
      <c r="E4" s="77" t="s">
        <v>15</v>
      </c>
      <c r="F4" s="77" t="s">
        <v>57</v>
      </c>
      <c r="G4" s="77" t="s">
        <v>144</v>
      </c>
      <c r="H4" s="77" t="s">
        <v>58</v>
      </c>
      <c r="I4" s="77" t="s">
        <v>59</v>
      </c>
      <c r="J4" s="77" t="s">
        <v>60</v>
      </c>
    </row>
    <row r="5" spans="1:10" ht="25.5">
      <c r="A5" s="85" t="s">
        <v>21</v>
      </c>
      <c r="B5" s="160" t="s">
        <v>145</v>
      </c>
      <c r="C5" s="85"/>
      <c r="D5" s="79" t="s">
        <v>30</v>
      </c>
      <c r="E5" s="90">
        <v>2</v>
      </c>
      <c r="F5" s="89"/>
      <c r="G5" s="88"/>
      <c r="H5" s="103">
        <f>F5*G5+F5</f>
        <v>0</v>
      </c>
      <c r="I5" s="103">
        <f>F5*E5</f>
        <v>0</v>
      </c>
      <c r="J5" s="103">
        <f>I5*G5+I5</f>
        <v>0</v>
      </c>
    </row>
    <row r="6" spans="1:10" ht="12.75">
      <c r="A6" s="85" t="s">
        <v>23</v>
      </c>
      <c r="B6" s="160" t="s">
        <v>146</v>
      </c>
      <c r="C6" s="85"/>
      <c r="D6" s="79" t="s">
        <v>30</v>
      </c>
      <c r="E6" s="90">
        <v>1</v>
      </c>
      <c r="F6" s="89"/>
      <c r="G6" s="88"/>
      <c r="H6" s="103">
        <f>F6*G6+F6</f>
        <v>0</v>
      </c>
      <c r="I6" s="103">
        <f>F6*E6</f>
        <v>0</v>
      </c>
      <c r="J6" s="103">
        <f>I6*G6+I6</f>
        <v>0</v>
      </c>
    </row>
    <row r="7" spans="1:10" ht="25.5">
      <c r="A7" s="85" t="s">
        <v>24</v>
      </c>
      <c r="B7" s="160" t="s">
        <v>147</v>
      </c>
      <c r="C7" s="85"/>
      <c r="D7" s="79" t="s">
        <v>30</v>
      </c>
      <c r="E7" s="90">
        <v>1</v>
      </c>
      <c r="F7" s="89"/>
      <c r="G7" s="88"/>
      <c r="H7" s="103">
        <f>F7*G7+F7</f>
        <v>0</v>
      </c>
      <c r="I7" s="103">
        <f>F7*E7</f>
        <v>0</v>
      </c>
      <c r="J7" s="103">
        <f>I7*G7+I7</f>
        <v>0</v>
      </c>
    </row>
    <row r="8" spans="1:10" ht="12.75">
      <c r="A8" s="85" t="s">
        <v>27</v>
      </c>
      <c r="B8" s="160" t="s">
        <v>148</v>
      </c>
      <c r="C8" s="85"/>
      <c r="D8" s="79" t="s">
        <v>30</v>
      </c>
      <c r="E8" s="90">
        <v>1</v>
      </c>
      <c r="F8" s="89"/>
      <c r="G8" s="88"/>
      <c r="H8" s="103">
        <f>F8*G8+F8</f>
        <v>0</v>
      </c>
      <c r="I8" s="103">
        <f>F8*E8</f>
        <v>0</v>
      </c>
      <c r="J8" s="103">
        <f>I8*G8+I8</f>
        <v>0</v>
      </c>
    </row>
    <row r="9" spans="1:10" ht="25.5">
      <c r="A9" s="85" t="s">
        <v>28</v>
      </c>
      <c r="B9" s="160" t="s">
        <v>152</v>
      </c>
      <c r="C9" s="85"/>
      <c r="D9" s="79" t="s">
        <v>30</v>
      </c>
      <c r="E9" s="90">
        <v>2</v>
      </c>
      <c r="F9" s="89"/>
      <c r="G9" s="88"/>
      <c r="H9" s="103">
        <f>F9*G9+F9</f>
        <v>0</v>
      </c>
      <c r="I9" s="103">
        <f>F9*E9</f>
        <v>0</v>
      </c>
      <c r="J9" s="103">
        <f>I9*G9+I9</f>
        <v>0</v>
      </c>
    </row>
    <row r="10" spans="1:10" ht="12.75">
      <c r="A10" s="56"/>
      <c r="B10" s="181" t="s">
        <v>25</v>
      </c>
      <c r="C10" s="171"/>
      <c r="D10" s="171"/>
      <c r="E10" s="171"/>
      <c r="F10" s="171"/>
      <c r="G10" s="171"/>
      <c r="H10" s="172"/>
      <c r="I10" s="92">
        <f>SUM(I5:I9)</f>
        <v>0</v>
      </c>
      <c r="J10" s="92">
        <f>SUM(J5:J9)</f>
        <v>0</v>
      </c>
    </row>
    <row r="11" spans="1:10" ht="12.75">
      <c r="A11" s="56"/>
      <c r="B11" s="56"/>
      <c r="C11" s="155"/>
      <c r="D11" s="155"/>
      <c r="E11" s="155"/>
      <c r="F11" s="155" t="s">
        <v>149</v>
      </c>
      <c r="G11" s="155"/>
      <c r="H11" s="155"/>
      <c r="I11" s="163">
        <f>J10-I10</f>
        <v>0</v>
      </c>
      <c r="J11" s="164"/>
    </row>
    <row r="12" spans="2:10" ht="12.75">
      <c r="B12" s="156"/>
      <c r="C12" s="73"/>
      <c r="D12" s="73"/>
      <c r="E12" s="73"/>
      <c r="F12" s="73"/>
      <c r="G12" s="73"/>
      <c r="H12" s="73"/>
      <c r="I12" s="157"/>
      <c r="J12" s="73"/>
    </row>
    <row r="13" spans="2:10" ht="12.75">
      <c r="B13" s="73" t="s">
        <v>150</v>
      </c>
      <c r="C13" s="73"/>
      <c r="D13" s="73"/>
      <c r="E13" s="158"/>
      <c r="F13" s="73"/>
      <c r="G13" s="73"/>
      <c r="H13" s="73"/>
      <c r="I13" s="73"/>
      <c r="J13" s="73"/>
    </row>
    <row r="15" spans="2:10" ht="12.75">
      <c r="B15" s="165" t="s">
        <v>151</v>
      </c>
      <c r="C15" s="165"/>
      <c r="D15" s="165"/>
      <c r="E15" s="165"/>
      <c r="F15" s="165"/>
      <c r="G15" s="165"/>
      <c r="H15" s="165"/>
      <c r="I15" s="165"/>
      <c r="J15" s="165"/>
    </row>
    <row r="16" spans="2:10" ht="12.75">
      <c r="B16" s="165"/>
      <c r="C16" s="165"/>
      <c r="D16" s="165"/>
      <c r="E16" s="165"/>
      <c r="F16" s="165"/>
      <c r="G16" s="165"/>
      <c r="H16" s="165"/>
      <c r="I16" s="165"/>
      <c r="J16" s="165"/>
    </row>
  </sheetData>
  <mergeCells count="2">
    <mergeCell ref="B10:H10"/>
    <mergeCell ref="B15:J16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35" sqref="F35"/>
    </sheetView>
  </sheetViews>
  <sheetFormatPr defaultColWidth="9.00390625" defaultRowHeight="12.75"/>
  <cols>
    <col min="1" max="1" width="4.00390625" style="1" customWidth="1"/>
    <col min="2" max="2" width="42.875" style="1" customWidth="1"/>
    <col min="3" max="3" width="11.625" style="1" customWidth="1"/>
    <col min="4" max="4" width="6.00390625" style="1" customWidth="1"/>
    <col min="5" max="5" width="5.125" style="1" customWidth="1"/>
    <col min="6" max="6" width="9.875" style="1" customWidth="1"/>
    <col min="7" max="7" width="5.875" style="1" customWidth="1"/>
    <col min="8" max="8" width="10.25390625" style="1" customWidth="1"/>
    <col min="9" max="9" width="11.00390625" style="1" customWidth="1"/>
    <col min="10" max="10" width="11.625" style="1" customWidth="1"/>
    <col min="11" max="11" width="12.125" style="1" customWidth="1"/>
    <col min="12" max="16384" width="9.125" style="1" customWidth="1"/>
  </cols>
  <sheetData>
    <row r="1" ht="12.75">
      <c r="J1" s="1" t="s">
        <v>107</v>
      </c>
    </row>
    <row r="2" spans="1:11" ht="15.75">
      <c r="A2" s="189" t="s">
        <v>106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4" spans="1:11" ht="38.25">
      <c r="A4" s="138" t="s">
        <v>11</v>
      </c>
      <c r="B4" s="138" t="s">
        <v>55</v>
      </c>
      <c r="C4" s="139" t="s">
        <v>56</v>
      </c>
      <c r="D4" s="138" t="s">
        <v>14</v>
      </c>
      <c r="E4" s="138" t="s">
        <v>15</v>
      </c>
      <c r="F4" s="138" t="s">
        <v>57</v>
      </c>
      <c r="G4" s="138" t="s">
        <v>17</v>
      </c>
      <c r="H4" s="138" t="s">
        <v>58</v>
      </c>
      <c r="I4" s="139" t="s">
        <v>59</v>
      </c>
      <c r="J4" s="139" t="s">
        <v>60</v>
      </c>
      <c r="K4" s="138" t="s">
        <v>48</v>
      </c>
    </row>
    <row r="5" spans="1:11" ht="52.5" customHeight="1">
      <c r="A5" s="138">
        <v>1</v>
      </c>
      <c r="B5" s="140" t="s">
        <v>61</v>
      </c>
      <c r="C5" s="139"/>
      <c r="D5" s="138"/>
      <c r="E5" s="138">
        <v>300</v>
      </c>
      <c r="F5" s="141"/>
      <c r="G5" s="142"/>
      <c r="H5" s="143">
        <f>F5*G5+F5</f>
        <v>0</v>
      </c>
      <c r="I5" s="144">
        <f>F5*E5</f>
        <v>0</v>
      </c>
      <c r="J5" s="144">
        <f>I5*G5+I5</f>
        <v>0</v>
      </c>
      <c r="K5" s="138" t="s">
        <v>62</v>
      </c>
    </row>
    <row r="6" spans="1:11" ht="12.75">
      <c r="A6" s="36"/>
      <c r="B6" s="190" t="s">
        <v>25</v>
      </c>
      <c r="C6" s="191"/>
      <c r="D6" s="191"/>
      <c r="E6" s="191"/>
      <c r="F6" s="191"/>
      <c r="G6" s="191"/>
      <c r="H6" s="192"/>
      <c r="I6" s="149">
        <f>SUM(I5)</f>
        <v>0</v>
      </c>
      <c r="J6" s="145">
        <f>SUM(J5)</f>
        <v>0</v>
      </c>
      <c r="K6" s="146"/>
    </row>
    <row r="7" spans="8:10" ht="12.75">
      <c r="H7" s="56" t="s">
        <v>63</v>
      </c>
      <c r="I7" s="148">
        <f>J6-I6</f>
        <v>0</v>
      </c>
      <c r="J7" s="148"/>
    </row>
    <row r="8" ht="12.75">
      <c r="J8" s="57"/>
    </row>
    <row r="9" ht="12.75">
      <c r="I9" s="147"/>
    </row>
    <row r="10" ht="12.75">
      <c r="B10" s="1" t="s">
        <v>64</v>
      </c>
    </row>
    <row r="11" ht="12.75">
      <c r="B11" s="1" t="s">
        <v>65</v>
      </c>
    </row>
    <row r="13" spans="2:10" ht="12.75">
      <c r="B13" s="165" t="s">
        <v>9</v>
      </c>
      <c r="C13" s="165"/>
      <c r="D13" s="165"/>
      <c r="E13" s="165"/>
      <c r="F13" s="165"/>
      <c r="G13" s="165"/>
      <c r="H13" s="165"/>
      <c r="I13" s="165"/>
      <c r="J13" s="165"/>
    </row>
    <row r="14" spans="2:10" ht="12.75">
      <c r="B14" s="165"/>
      <c r="C14" s="165"/>
      <c r="D14" s="165"/>
      <c r="E14" s="165"/>
      <c r="F14" s="165"/>
      <c r="G14" s="165"/>
      <c r="H14" s="165"/>
      <c r="I14" s="165"/>
      <c r="J14" s="165"/>
    </row>
    <row r="15" spans="2:10" ht="12.75">
      <c r="B15" s="8"/>
      <c r="C15" s="8"/>
      <c r="D15" s="8"/>
      <c r="E15" s="8"/>
      <c r="F15" s="8"/>
      <c r="G15" s="8"/>
      <c r="H15" s="8"/>
      <c r="I15" s="8"/>
      <c r="J15" s="8"/>
    </row>
    <row r="16" spans="2:10" ht="12.75">
      <c r="B16" s="8" t="s">
        <v>10</v>
      </c>
      <c r="C16" s="8"/>
      <c r="D16" s="8"/>
      <c r="E16" s="8"/>
      <c r="F16" s="8"/>
      <c r="G16" s="8"/>
      <c r="H16" s="8"/>
      <c r="I16" s="8"/>
      <c r="J16" s="8"/>
    </row>
    <row r="17" spans="2:10" ht="12.75">
      <c r="B17" s="8"/>
      <c r="C17" s="8"/>
      <c r="D17" s="8"/>
      <c r="E17" s="8"/>
      <c r="F17" s="8"/>
      <c r="G17" s="8"/>
      <c r="H17" s="8"/>
      <c r="I17" s="8"/>
      <c r="J17" s="8"/>
    </row>
    <row r="18" spans="2:10" ht="12.75">
      <c r="B18" s="8"/>
      <c r="C18" s="8"/>
      <c r="D18" s="8"/>
      <c r="E18" s="8"/>
      <c r="F18" s="8"/>
      <c r="G18" s="8"/>
      <c r="H18" s="8"/>
      <c r="I18" s="8"/>
      <c r="J18" s="8"/>
    </row>
  </sheetData>
  <mergeCells count="3">
    <mergeCell ref="A2:K2"/>
    <mergeCell ref="B6:H6"/>
    <mergeCell ref="B13:J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24" sqref="C24:C26"/>
    </sheetView>
  </sheetViews>
  <sheetFormatPr defaultColWidth="9.00390625" defaultRowHeight="12.75"/>
  <cols>
    <col min="1" max="1" width="4.00390625" style="1" customWidth="1"/>
    <col min="2" max="2" width="48.75390625" style="1" customWidth="1"/>
    <col min="3" max="3" width="18.00390625" style="1" customWidth="1"/>
    <col min="4" max="4" width="5.625" style="1" customWidth="1"/>
    <col min="5" max="5" width="6.25390625" style="1" customWidth="1"/>
    <col min="6" max="6" width="10.625" style="1" customWidth="1"/>
    <col min="7" max="7" width="7.875" style="1" customWidth="1"/>
    <col min="8" max="8" width="11.00390625" style="1" customWidth="1"/>
    <col min="9" max="9" width="10.875" style="1" bestFit="1" customWidth="1"/>
    <col min="10" max="10" width="11.625" style="1" customWidth="1"/>
    <col min="11" max="16384" width="9.125" style="1" customWidth="1"/>
  </cols>
  <sheetData>
    <row r="1" ht="12.75">
      <c r="I1" s="1" t="s">
        <v>112</v>
      </c>
    </row>
    <row r="2" spans="1:10" ht="15.75">
      <c r="A2" s="9"/>
      <c r="C2" s="2" t="s">
        <v>32</v>
      </c>
      <c r="D2" s="11"/>
      <c r="E2" s="11"/>
      <c r="F2" s="11"/>
      <c r="G2" s="11"/>
      <c r="H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36.75" customHeight="1">
      <c r="A5" s="3" t="s">
        <v>21</v>
      </c>
      <c r="B5" s="13" t="s">
        <v>108</v>
      </c>
      <c r="C5" s="14"/>
      <c r="D5" s="7" t="s">
        <v>22</v>
      </c>
      <c r="E5" s="7">
        <v>6</v>
      </c>
      <c r="F5" s="30"/>
      <c r="G5" s="16"/>
      <c r="H5" s="41">
        <f>F5*G5+F5</f>
        <v>0</v>
      </c>
      <c r="I5" s="32">
        <f>F5*E5</f>
        <v>0</v>
      </c>
      <c r="J5" s="33">
        <f>I5*G5+I5</f>
        <v>0</v>
      </c>
    </row>
    <row r="6" spans="1:10" ht="36.75" customHeight="1">
      <c r="A6" s="3" t="s">
        <v>23</v>
      </c>
      <c r="B6" s="13" t="s">
        <v>42</v>
      </c>
      <c r="C6" s="14"/>
      <c r="D6" s="7" t="s">
        <v>22</v>
      </c>
      <c r="E6" s="7">
        <v>6</v>
      </c>
      <c r="F6" s="30"/>
      <c r="G6" s="16"/>
      <c r="H6" s="41">
        <f>F6*G6+F6</f>
        <v>0</v>
      </c>
      <c r="I6" s="38">
        <f>F6*E6</f>
        <v>0</v>
      </c>
      <c r="J6" s="39">
        <f>I6*G6+I6</f>
        <v>0</v>
      </c>
    </row>
    <row r="7" spans="1:10" ht="12.75">
      <c r="A7" s="3"/>
      <c r="B7" s="166" t="s">
        <v>25</v>
      </c>
      <c r="C7" s="167"/>
      <c r="D7" s="167"/>
      <c r="E7" s="167"/>
      <c r="F7" s="167"/>
      <c r="G7" s="167"/>
      <c r="H7" s="167"/>
      <c r="I7" s="42">
        <f>SUM(I5:I6)</f>
        <v>0</v>
      </c>
      <c r="J7" s="42">
        <f>SUM(J5:J6)</f>
        <v>0</v>
      </c>
    </row>
    <row r="8" spans="1:10" ht="12.75">
      <c r="A8" s="34"/>
      <c r="B8" s="5" t="s">
        <v>67</v>
      </c>
      <c r="C8" s="22"/>
      <c r="D8" s="22"/>
      <c r="E8" s="22"/>
      <c r="F8" s="23"/>
      <c r="G8" s="22"/>
      <c r="H8" s="40" t="s">
        <v>26</v>
      </c>
      <c r="I8" s="42">
        <f>J7-I7</f>
        <v>0</v>
      </c>
      <c r="J8" s="43"/>
    </row>
    <row r="10" spans="2:10" ht="12.75" customHeight="1">
      <c r="B10" s="165" t="s">
        <v>109</v>
      </c>
      <c r="C10" s="165"/>
      <c r="D10" s="165"/>
      <c r="E10" s="165"/>
      <c r="F10" s="165"/>
      <c r="G10" s="165"/>
      <c r="H10" s="165"/>
      <c r="I10" s="165"/>
      <c r="J10" s="165"/>
    </row>
    <row r="11" spans="2:10" ht="12.75">
      <c r="B11" s="165"/>
      <c r="C11" s="165"/>
      <c r="D11" s="165"/>
      <c r="E11" s="165"/>
      <c r="F11" s="165"/>
      <c r="G11" s="165"/>
      <c r="H11" s="165"/>
      <c r="I11" s="165"/>
      <c r="J11" s="165"/>
    </row>
    <row r="12" spans="2:10" ht="12.75">
      <c r="B12" s="6"/>
      <c r="C12" s="6"/>
      <c r="D12" s="6"/>
      <c r="E12" s="6"/>
      <c r="F12" s="6"/>
      <c r="G12" s="6"/>
      <c r="H12" s="6"/>
      <c r="I12" s="6"/>
      <c r="J12" s="6"/>
    </row>
    <row r="16" ht="12.75">
      <c r="B16" s="28"/>
    </row>
  </sheetData>
  <mergeCells count="2">
    <mergeCell ref="B10:J11"/>
    <mergeCell ref="B7:H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34" sqref="B34"/>
    </sheetView>
  </sheetViews>
  <sheetFormatPr defaultColWidth="9.00390625" defaultRowHeight="12.75"/>
  <cols>
    <col min="1" max="1" width="4.00390625" style="1" customWidth="1"/>
    <col min="2" max="2" width="47.625" style="1" customWidth="1"/>
    <col min="3" max="3" width="20.75390625" style="1" customWidth="1"/>
    <col min="4" max="4" width="5.625" style="1" customWidth="1"/>
    <col min="5" max="5" width="6.25390625" style="1" customWidth="1"/>
    <col min="6" max="6" width="10.125" style="1" customWidth="1"/>
    <col min="7" max="7" width="7.25390625" style="1" customWidth="1"/>
    <col min="8" max="9" width="11.00390625" style="1" customWidth="1"/>
    <col min="10" max="10" width="11.75390625" style="1" customWidth="1"/>
    <col min="11" max="16384" width="9.125" style="1" customWidth="1"/>
  </cols>
  <sheetData>
    <row r="1" ht="12.75">
      <c r="H1" s="1" t="s">
        <v>113</v>
      </c>
    </row>
    <row r="2" spans="1:10" ht="15.75">
      <c r="A2" s="9"/>
      <c r="C2" s="2" t="s">
        <v>33</v>
      </c>
      <c r="D2" s="11"/>
      <c r="E2" s="11"/>
      <c r="F2" s="11"/>
      <c r="G2" s="11"/>
      <c r="I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36.75" customHeight="1">
      <c r="A5" s="3" t="s">
        <v>21</v>
      </c>
      <c r="B5" s="13" t="s">
        <v>40</v>
      </c>
      <c r="C5" s="14"/>
      <c r="D5" s="7" t="s">
        <v>41</v>
      </c>
      <c r="E5" s="7">
        <v>16</v>
      </c>
      <c r="F5" s="30"/>
      <c r="G5" s="16"/>
      <c r="H5" s="41">
        <f>F5*G5+F5</f>
        <v>0</v>
      </c>
      <c r="I5" s="32">
        <f>F5*E5</f>
        <v>0</v>
      </c>
      <c r="J5" s="33">
        <f>I5*G5+I5</f>
        <v>0</v>
      </c>
    </row>
    <row r="6" spans="1:10" ht="28.5" customHeight="1">
      <c r="A6" s="3" t="s">
        <v>23</v>
      </c>
      <c r="B6" s="13" t="s">
        <v>34</v>
      </c>
      <c r="C6" s="14"/>
      <c r="D6" s="7" t="s">
        <v>30</v>
      </c>
      <c r="E6" s="7">
        <v>1</v>
      </c>
      <c r="F6" s="30"/>
      <c r="G6" s="16"/>
      <c r="H6" s="41">
        <f>F6*G6+F6</f>
        <v>0</v>
      </c>
      <c r="I6" s="32">
        <f>F6*E6</f>
        <v>0</v>
      </c>
      <c r="J6" s="33">
        <f>I6*G6+I6</f>
        <v>0</v>
      </c>
    </row>
    <row r="7" spans="1:10" ht="34.5" customHeight="1">
      <c r="A7" s="3" t="s">
        <v>24</v>
      </c>
      <c r="B7" s="13" t="s">
        <v>35</v>
      </c>
      <c r="C7" s="14"/>
      <c r="D7" s="7" t="s">
        <v>30</v>
      </c>
      <c r="E7" s="7">
        <v>30</v>
      </c>
      <c r="F7" s="31"/>
      <c r="G7" s="16"/>
      <c r="H7" s="41">
        <f>F7*G7+F7</f>
        <v>0</v>
      </c>
      <c r="I7" s="32">
        <f>F7*E7</f>
        <v>0</v>
      </c>
      <c r="J7" s="33">
        <f>I7*G7+I7</f>
        <v>0</v>
      </c>
    </row>
    <row r="8" spans="1:10" ht="33.75" customHeight="1">
      <c r="A8" s="3" t="s">
        <v>27</v>
      </c>
      <c r="B8" s="13" t="s">
        <v>36</v>
      </c>
      <c r="C8" s="14"/>
      <c r="D8" s="7" t="s">
        <v>30</v>
      </c>
      <c r="E8" s="7">
        <v>18</v>
      </c>
      <c r="F8" s="31"/>
      <c r="G8" s="16"/>
      <c r="H8" s="41">
        <f>F8*G8+F8</f>
        <v>0</v>
      </c>
      <c r="I8" s="38">
        <f>F8*E8</f>
        <v>0</v>
      </c>
      <c r="J8" s="39">
        <f>I8*G8+I8</f>
        <v>0</v>
      </c>
    </row>
    <row r="9" spans="1:10" ht="12.75">
      <c r="A9" s="3"/>
      <c r="B9" s="166" t="s">
        <v>25</v>
      </c>
      <c r="C9" s="167"/>
      <c r="D9" s="167"/>
      <c r="E9" s="167"/>
      <c r="F9" s="167"/>
      <c r="G9" s="167"/>
      <c r="H9" s="167"/>
      <c r="I9" s="42">
        <f>SUM(I5:I8)</f>
        <v>0</v>
      </c>
      <c r="J9" s="42">
        <f>SUM(J5:J8)</f>
        <v>0</v>
      </c>
    </row>
    <row r="10" spans="1:10" ht="12.75">
      <c r="A10" s="34"/>
      <c r="B10" s="5" t="s">
        <v>68</v>
      </c>
      <c r="C10" s="22"/>
      <c r="D10" s="22"/>
      <c r="E10" s="22"/>
      <c r="F10" s="23"/>
      <c r="G10" s="22"/>
      <c r="H10" s="40" t="s">
        <v>26</v>
      </c>
      <c r="I10" s="42">
        <f>J9-I9</f>
        <v>0</v>
      </c>
      <c r="J10" s="43"/>
    </row>
    <row r="12" spans="2:10" ht="12.75" customHeight="1">
      <c r="B12" s="165" t="s">
        <v>109</v>
      </c>
      <c r="C12" s="165"/>
      <c r="D12" s="165"/>
      <c r="E12" s="165"/>
      <c r="F12" s="165"/>
      <c r="G12" s="165"/>
      <c r="H12" s="165"/>
      <c r="I12" s="165"/>
      <c r="J12" s="165"/>
    </row>
    <row r="13" spans="1:10" ht="12.75">
      <c r="A13" s="8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8"/>
      <c r="B14" s="6"/>
      <c r="C14" s="6"/>
      <c r="D14" s="6"/>
      <c r="E14" s="6"/>
      <c r="F14" s="6"/>
      <c r="G14" s="6"/>
      <c r="H14" s="6"/>
      <c r="I14" s="6"/>
      <c r="J14" s="6"/>
    </row>
    <row r="16" ht="12.75">
      <c r="B16" s="105" t="s">
        <v>139</v>
      </c>
    </row>
    <row r="17" spans="1:4" ht="12.75">
      <c r="A17" s="3" t="s">
        <v>11</v>
      </c>
      <c r="B17" s="3" t="s">
        <v>12</v>
      </c>
      <c r="C17" s="3" t="s">
        <v>14</v>
      </c>
      <c r="D17" s="3" t="s">
        <v>15</v>
      </c>
    </row>
    <row r="18" spans="1:4" ht="12.75">
      <c r="A18" s="3" t="s">
        <v>21</v>
      </c>
      <c r="B18" s="13" t="s">
        <v>40</v>
      </c>
      <c r="C18" s="7" t="s">
        <v>41</v>
      </c>
      <c r="D18" s="7">
        <v>16</v>
      </c>
    </row>
    <row r="19" spans="1:4" ht="12.75">
      <c r="A19" s="3" t="s">
        <v>23</v>
      </c>
      <c r="B19" s="13" t="s">
        <v>34</v>
      </c>
      <c r="C19" s="7" t="s">
        <v>30</v>
      </c>
      <c r="D19" s="7">
        <v>1</v>
      </c>
    </row>
    <row r="20" spans="1:4" ht="12.75">
      <c r="A20" s="3" t="s">
        <v>24</v>
      </c>
      <c r="B20" s="13" t="s">
        <v>35</v>
      </c>
      <c r="C20" s="7" t="s">
        <v>30</v>
      </c>
      <c r="D20" s="7">
        <v>14</v>
      </c>
    </row>
    <row r="21" spans="1:4" ht="12.75">
      <c r="A21" s="3" t="s">
        <v>27</v>
      </c>
      <c r="B21" s="13" t="s">
        <v>36</v>
      </c>
      <c r="C21" s="7" t="s">
        <v>30</v>
      </c>
      <c r="D21" s="7">
        <v>8</v>
      </c>
    </row>
  </sheetData>
  <mergeCells count="2">
    <mergeCell ref="B12:J13"/>
    <mergeCell ref="B9:H9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2" width="44.75390625" style="1" customWidth="1"/>
    <col min="3" max="3" width="15.875" style="1" customWidth="1"/>
    <col min="4" max="5" width="4.00390625" style="1" bestFit="1" customWidth="1"/>
    <col min="6" max="6" width="9.125" style="1" customWidth="1"/>
    <col min="7" max="7" width="7.25390625" style="1" customWidth="1"/>
    <col min="8" max="8" width="11.00390625" style="1" customWidth="1"/>
    <col min="9" max="10" width="12.00390625" style="1" bestFit="1" customWidth="1"/>
    <col min="11" max="16384" width="9.125" style="1" customWidth="1"/>
  </cols>
  <sheetData>
    <row r="1" ht="12.75">
      <c r="I1" s="11" t="s">
        <v>114</v>
      </c>
    </row>
    <row r="2" spans="1:10" ht="15.75">
      <c r="A2" s="9"/>
      <c r="C2" s="2" t="s">
        <v>37</v>
      </c>
      <c r="D2" s="11"/>
      <c r="E2" s="11"/>
      <c r="F2" s="11"/>
      <c r="G2" s="11"/>
      <c r="I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2" ht="38.2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37" t="s">
        <v>115</v>
      </c>
      <c r="L4" s="37" t="s">
        <v>44</v>
      </c>
    </row>
    <row r="5" spans="1:12" ht="36.75" customHeight="1">
      <c r="A5" s="3" t="s">
        <v>21</v>
      </c>
      <c r="B5" s="13" t="s">
        <v>45</v>
      </c>
      <c r="C5" s="14"/>
      <c r="D5" s="7" t="s">
        <v>22</v>
      </c>
      <c r="E5" s="7">
        <v>596</v>
      </c>
      <c r="F5" s="30"/>
      <c r="G5" s="16"/>
      <c r="H5" s="41">
        <f>F5*G5+F5</f>
        <v>0</v>
      </c>
      <c r="I5" s="32">
        <f>F5*E5</f>
        <v>0</v>
      </c>
      <c r="J5" s="33">
        <f>I5*G5+I5</f>
        <v>0</v>
      </c>
      <c r="K5" s="35" t="s">
        <v>43</v>
      </c>
      <c r="L5" s="36"/>
    </row>
    <row r="6" spans="1:12" ht="36.75" customHeight="1">
      <c r="A6" s="3" t="s">
        <v>23</v>
      </c>
      <c r="B6" s="13" t="s">
        <v>46</v>
      </c>
      <c r="C6" s="14"/>
      <c r="D6" s="7" t="s">
        <v>22</v>
      </c>
      <c r="E6" s="7">
        <v>220</v>
      </c>
      <c r="F6" s="30"/>
      <c r="G6" s="16"/>
      <c r="H6" s="41">
        <f>F6*G6+F6</f>
        <v>0</v>
      </c>
      <c r="I6" s="32">
        <f>F6*E6</f>
        <v>0</v>
      </c>
      <c r="J6" s="33">
        <f>I6*G6+I6</f>
        <v>0</v>
      </c>
      <c r="K6" s="35" t="s">
        <v>43</v>
      </c>
      <c r="L6" s="36"/>
    </row>
    <row r="7" spans="1:12" ht="28.5" customHeight="1">
      <c r="A7" s="3" t="s">
        <v>24</v>
      </c>
      <c r="B7" s="13" t="s">
        <v>38</v>
      </c>
      <c r="C7" s="14"/>
      <c r="D7" s="7" t="s">
        <v>22</v>
      </c>
      <c r="E7" s="7">
        <v>12</v>
      </c>
      <c r="F7" s="30"/>
      <c r="G7" s="16"/>
      <c r="H7" s="41">
        <f>F7*G7+F7</f>
        <v>0</v>
      </c>
      <c r="I7" s="32">
        <f>F7*E7</f>
        <v>0</v>
      </c>
      <c r="J7" s="33">
        <f>I7*G7+I7</f>
        <v>0</v>
      </c>
      <c r="K7" s="35" t="s">
        <v>43</v>
      </c>
      <c r="L7" s="36"/>
    </row>
    <row r="8" spans="1:12" ht="34.5" customHeight="1">
      <c r="A8" s="3" t="s">
        <v>27</v>
      </c>
      <c r="B8" s="13" t="s">
        <v>39</v>
      </c>
      <c r="C8" s="14"/>
      <c r="D8" s="7" t="s">
        <v>22</v>
      </c>
      <c r="E8" s="7">
        <v>8</v>
      </c>
      <c r="F8" s="31"/>
      <c r="G8" s="16"/>
      <c r="H8" s="41">
        <f>F8*G8+F8</f>
        <v>0</v>
      </c>
      <c r="I8" s="38">
        <f>F8*E8</f>
        <v>0</v>
      </c>
      <c r="J8" s="39">
        <f>I8*G8+I8</f>
        <v>0</v>
      </c>
      <c r="K8" s="35" t="s">
        <v>43</v>
      </c>
      <c r="L8" s="36"/>
    </row>
    <row r="9" spans="1:10" ht="12.75">
      <c r="A9" s="3"/>
      <c r="B9" s="166" t="s">
        <v>25</v>
      </c>
      <c r="C9" s="167"/>
      <c r="D9" s="167"/>
      <c r="E9" s="167"/>
      <c r="F9" s="167"/>
      <c r="G9" s="167"/>
      <c r="H9" s="167"/>
      <c r="I9" s="42">
        <f>SUM(I5:I8)</f>
        <v>0</v>
      </c>
      <c r="J9" s="42">
        <f>SUM(J5:J8)</f>
        <v>0</v>
      </c>
    </row>
    <row r="10" spans="1:10" ht="12.75">
      <c r="A10" s="34"/>
      <c r="B10" s="5" t="s">
        <v>69</v>
      </c>
      <c r="C10" s="22"/>
      <c r="D10" s="22"/>
      <c r="E10" s="22"/>
      <c r="F10" s="23"/>
      <c r="G10" s="22"/>
      <c r="H10" s="40" t="s">
        <v>26</v>
      </c>
      <c r="I10" s="42">
        <f>J9-I9</f>
        <v>0</v>
      </c>
      <c r="J10" s="43"/>
    </row>
    <row r="12" spans="2:10" ht="12.75" customHeight="1">
      <c r="B12" s="165" t="s">
        <v>109</v>
      </c>
      <c r="C12" s="165"/>
      <c r="D12" s="165"/>
      <c r="E12" s="165"/>
      <c r="F12" s="165"/>
      <c r="G12" s="165"/>
      <c r="H12" s="165"/>
      <c r="I12" s="165"/>
      <c r="J12" s="165"/>
    </row>
    <row r="13" spans="2:10" ht="12.75">
      <c r="B13" s="165"/>
      <c r="C13" s="165"/>
      <c r="D13" s="165"/>
      <c r="E13" s="165"/>
      <c r="F13" s="165"/>
      <c r="G13" s="165"/>
      <c r="H13" s="165"/>
      <c r="I13" s="165"/>
      <c r="J13" s="165"/>
    </row>
    <row r="16" ht="12.75">
      <c r="B16" s="105" t="s">
        <v>139</v>
      </c>
    </row>
    <row r="17" spans="1:4" ht="12.75">
      <c r="A17" s="3" t="s">
        <v>11</v>
      </c>
      <c r="B17" s="3" t="s">
        <v>12</v>
      </c>
      <c r="C17" s="3" t="s">
        <v>14</v>
      </c>
      <c r="D17" s="3" t="s">
        <v>15</v>
      </c>
    </row>
    <row r="18" spans="1:4" ht="12.75">
      <c r="A18" s="3" t="s">
        <v>21</v>
      </c>
      <c r="B18" s="13" t="s">
        <v>140</v>
      </c>
      <c r="C18" s="7" t="s">
        <v>22</v>
      </c>
      <c r="D18" s="7">
        <v>25</v>
      </c>
    </row>
    <row r="19" spans="1:4" ht="12.75">
      <c r="A19" s="3" t="s">
        <v>23</v>
      </c>
      <c r="B19" s="13" t="s">
        <v>141</v>
      </c>
      <c r="C19" s="7" t="s">
        <v>22</v>
      </c>
      <c r="D19" s="7">
        <v>11</v>
      </c>
    </row>
    <row r="20" spans="1:4" ht="12.75">
      <c r="A20" s="3" t="s">
        <v>24</v>
      </c>
      <c r="B20" s="13" t="s">
        <v>38</v>
      </c>
      <c r="C20" s="7" t="s">
        <v>22</v>
      </c>
      <c r="D20" s="7">
        <v>1</v>
      </c>
    </row>
    <row r="21" spans="1:4" ht="12.75">
      <c r="A21" s="3" t="s">
        <v>27</v>
      </c>
      <c r="B21" s="13" t="s">
        <v>39</v>
      </c>
      <c r="C21" s="7" t="s">
        <v>22</v>
      </c>
      <c r="D21" s="7">
        <v>1</v>
      </c>
    </row>
  </sheetData>
  <mergeCells count="2">
    <mergeCell ref="B12:J13"/>
    <mergeCell ref="B9:H9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5.375" style="1" customWidth="1"/>
    <col min="2" max="2" width="46.75390625" style="1" customWidth="1"/>
    <col min="3" max="3" width="16.125" style="1" customWidth="1"/>
    <col min="4" max="4" width="5.125" style="1" customWidth="1"/>
    <col min="5" max="5" width="5.75390625" style="1" customWidth="1"/>
    <col min="6" max="6" width="9.125" style="1" customWidth="1"/>
    <col min="7" max="7" width="5.625" style="1" customWidth="1"/>
    <col min="8" max="8" width="10.00390625" style="1" customWidth="1"/>
    <col min="9" max="9" width="10.75390625" style="1" customWidth="1"/>
    <col min="10" max="10" width="11.625" style="1" customWidth="1"/>
    <col min="11" max="16384" width="9.125" style="1" customWidth="1"/>
  </cols>
  <sheetData>
    <row r="1" ht="12.75">
      <c r="H1" s="1" t="s">
        <v>155</v>
      </c>
    </row>
    <row r="2" ht="15.75">
      <c r="C2" s="2" t="s">
        <v>47</v>
      </c>
    </row>
    <row r="3" spans="2:6" ht="12.75">
      <c r="B3" s="47"/>
      <c r="C3" s="1" t="s">
        <v>54</v>
      </c>
      <c r="E3" s="11"/>
      <c r="F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252" customHeight="1">
      <c r="A5" s="3" t="s">
        <v>21</v>
      </c>
      <c r="B5" s="49" t="s">
        <v>154</v>
      </c>
      <c r="C5" s="14"/>
      <c r="D5" s="7" t="s">
        <v>30</v>
      </c>
      <c r="E5" s="7">
        <v>30</v>
      </c>
      <c r="F5" s="48"/>
      <c r="G5" s="16"/>
      <c r="H5" s="41">
        <f>F5*G5+F5</f>
        <v>0</v>
      </c>
      <c r="I5" s="38">
        <f>F5*E5</f>
        <v>0</v>
      </c>
      <c r="J5" s="39">
        <f>I5*G5+I5</f>
        <v>0</v>
      </c>
    </row>
    <row r="6" spans="1:10" ht="12.75">
      <c r="A6" s="3"/>
      <c r="B6" s="169" t="s">
        <v>25</v>
      </c>
      <c r="C6" s="170"/>
      <c r="D6" s="170"/>
      <c r="E6" s="170"/>
      <c r="F6" s="170"/>
      <c r="G6" s="170"/>
      <c r="H6" s="170"/>
      <c r="I6" s="42">
        <f>SUM(I5)</f>
        <v>0</v>
      </c>
      <c r="J6" s="42">
        <f>SUM(J5)</f>
        <v>0</v>
      </c>
    </row>
    <row r="7" spans="1:10" ht="12.75">
      <c r="A7" s="34"/>
      <c r="B7" s="22"/>
      <c r="C7" s="22"/>
      <c r="D7" s="22"/>
      <c r="E7" s="22"/>
      <c r="F7" s="23"/>
      <c r="G7" s="22"/>
      <c r="H7" s="40" t="s">
        <v>26</v>
      </c>
      <c r="I7" s="42">
        <f>J6-I6</f>
        <v>0</v>
      </c>
      <c r="J7" s="43"/>
    </row>
    <row r="8" ht="12.75">
      <c r="J8" s="50"/>
    </row>
    <row r="9" spans="1:10" ht="12.75">
      <c r="A9" s="8"/>
      <c r="B9" s="165" t="s">
        <v>116</v>
      </c>
      <c r="C9" s="165"/>
      <c r="D9" s="165"/>
      <c r="E9" s="165"/>
      <c r="F9" s="165"/>
      <c r="G9" s="165"/>
      <c r="H9" s="165"/>
      <c r="I9" s="165"/>
      <c r="J9" s="165"/>
    </row>
    <row r="10" spans="1:10" ht="12.75">
      <c r="A10" s="8"/>
      <c r="B10" s="165"/>
      <c r="C10" s="165"/>
      <c r="D10" s="165"/>
      <c r="E10" s="165"/>
      <c r="F10" s="165"/>
      <c r="G10" s="165"/>
      <c r="H10" s="165"/>
      <c r="I10" s="165"/>
      <c r="J10" s="165"/>
    </row>
  </sheetData>
  <mergeCells count="2">
    <mergeCell ref="B9:J10"/>
    <mergeCell ref="B6:H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" sqref="B2:F2"/>
    </sheetView>
  </sheetViews>
  <sheetFormatPr defaultColWidth="9.00390625" defaultRowHeight="12.75"/>
  <cols>
    <col min="1" max="1" width="3.875" style="1" customWidth="1"/>
    <col min="2" max="2" width="50.00390625" style="1" customWidth="1"/>
    <col min="3" max="3" width="4.00390625" style="1" bestFit="1" customWidth="1"/>
    <col min="4" max="4" width="12.125" style="1" customWidth="1"/>
    <col min="5" max="5" width="4.875" style="1" customWidth="1"/>
    <col min="6" max="6" width="10.125" style="1" customWidth="1"/>
    <col min="7" max="7" width="6.125" style="1" customWidth="1"/>
    <col min="8" max="8" width="11.875" style="1" customWidth="1"/>
    <col min="9" max="9" width="12.375" style="1" customWidth="1"/>
    <col min="10" max="10" width="12.75390625" style="1" customWidth="1"/>
    <col min="11" max="16384" width="9.125" style="1" customWidth="1"/>
  </cols>
  <sheetData>
    <row r="1" ht="12.75">
      <c r="I1" s="1" t="s">
        <v>124</v>
      </c>
    </row>
    <row r="2" spans="2:7" ht="15.75">
      <c r="B2" s="173" t="s">
        <v>86</v>
      </c>
      <c r="C2" s="174"/>
      <c r="D2" s="174"/>
      <c r="E2" s="174"/>
      <c r="F2" s="174"/>
      <c r="G2" s="64"/>
    </row>
    <row r="3" spans="6:10" ht="12.75">
      <c r="F3" s="51" t="s">
        <v>70</v>
      </c>
      <c r="G3" s="51"/>
      <c r="H3" s="51" t="s">
        <v>71</v>
      </c>
      <c r="I3" s="51"/>
      <c r="J3" s="51"/>
    </row>
    <row r="4" spans="1:10" ht="12.75">
      <c r="A4" s="52"/>
      <c r="B4" s="53"/>
      <c r="C4" s="53"/>
      <c r="D4" s="53"/>
      <c r="E4" s="53"/>
      <c r="F4" s="51" t="s">
        <v>72</v>
      </c>
      <c r="G4" s="51"/>
      <c r="H4" s="51"/>
      <c r="I4" s="51"/>
      <c r="J4" s="51"/>
    </row>
    <row r="5" spans="1:10" ht="12.75">
      <c r="A5" s="52"/>
      <c r="B5" s="53"/>
      <c r="C5" s="53"/>
      <c r="D5" s="53"/>
      <c r="E5" s="53"/>
      <c r="F5" s="51" t="s">
        <v>73</v>
      </c>
      <c r="G5" s="51"/>
      <c r="H5" s="51"/>
      <c r="I5" s="51"/>
      <c r="J5" s="51"/>
    </row>
    <row r="6" spans="1:10" ht="51">
      <c r="A6" s="59" t="s">
        <v>74</v>
      </c>
      <c r="B6" s="59" t="s">
        <v>75</v>
      </c>
      <c r="C6" s="59" t="s">
        <v>76</v>
      </c>
      <c r="D6" s="60" t="s">
        <v>77</v>
      </c>
      <c r="E6" s="59" t="s">
        <v>15</v>
      </c>
      <c r="F6" s="59" t="s">
        <v>16</v>
      </c>
      <c r="G6" s="65" t="s">
        <v>123</v>
      </c>
      <c r="H6" s="59" t="s">
        <v>18</v>
      </c>
      <c r="I6" s="59" t="s">
        <v>78</v>
      </c>
      <c r="J6" s="59" t="s">
        <v>20</v>
      </c>
    </row>
    <row r="7" spans="1:10" ht="39" customHeight="1">
      <c r="A7" s="61" t="s">
        <v>21</v>
      </c>
      <c r="B7" s="54" t="s">
        <v>117</v>
      </c>
      <c r="C7" s="61" t="s">
        <v>30</v>
      </c>
      <c r="D7" s="61"/>
      <c r="E7" s="61">
        <v>1</v>
      </c>
      <c r="F7" s="62"/>
      <c r="G7" s="66"/>
      <c r="H7" s="67">
        <f>F7*G7+F7</f>
        <v>0</v>
      </c>
      <c r="I7" s="67">
        <f>F7*E7</f>
        <v>0</v>
      </c>
      <c r="J7" s="67">
        <f>I7*G7+I7</f>
        <v>0</v>
      </c>
    </row>
    <row r="8" spans="1:10" ht="37.5" customHeight="1">
      <c r="A8" s="61" t="s">
        <v>23</v>
      </c>
      <c r="B8" s="54" t="s">
        <v>118</v>
      </c>
      <c r="C8" s="61" t="s">
        <v>30</v>
      </c>
      <c r="D8" s="61"/>
      <c r="E8" s="61">
        <v>3</v>
      </c>
      <c r="F8" s="62"/>
      <c r="G8" s="66"/>
      <c r="H8" s="67">
        <f>F8*G8+F8</f>
        <v>0</v>
      </c>
      <c r="I8" s="67">
        <f>F8*E8</f>
        <v>0</v>
      </c>
      <c r="J8" s="67">
        <f>I8*G8+I8</f>
        <v>0</v>
      </c>
    </row>
    <row r="9" spans="1:10" ht="36.75" customHeight="1">
      <c r="A9" s="61" t="s">
        <v>24</v>
      </c>
      <c r="B9" s="54" t="s">
        <v>119</v>
      </c>
      <c r="C9" s="61" t="s">
        <v>30</v>
      </c>
      <c r="D9" s="61"/>
      <c r="E9" s="61">
        <v>1</v>
      </c>
      <c r="F9" s="62"/>
      <c r="G9" s="66"/>
      <c r="H9" s="67">
        <f>F9*G9+F9</f>
        <v>0</v>
      </c>
      <c r="I9" s="67">
        <f>F9*E9</f>
        <v>0</v>
      </c>
      <c r="J9" s="67">
        <f>I9*G9+I9</f>
        <v>0</v>
      </c>
    </row>
    <row r="10" spans="1:10" ht="138" customHeight="1">
      <c r="A10" s="61" t="s">
        <v>27</v>
      </c>
      <c r="B10" s="72" t="s">
        <v>120</v>
      </c>
      <c r="C10" s="61" t="s">
        <v>30</v>
      </c>
      <c r="D10" s="56"/>
      <c r="E10" s="61">
        <v>3</v>
      </c>
      <c r="F10" s="62"/>
      <c r="G10" s="66"/>
      <c r="H10" s="67">
        <f>F10*G10+F10</f>
        <v>0</v>
      </c>
      <c r="I10" s="67">
        <f>F10*E10</f>
        <v>0</v>
      </c>
      <c r="J10" s="67">
        <f>I10*G10+I10</f>
        <v>0</v>
      </c>
    </row>
    <row r="11" spans="1:10" ht="175.5" customHeight="1">
      <c r="A11" s="61" t="s">
        <v>28</v>
      </c>
      <c r="B11" s="55" t="s">
        <v>121</v>
      </c>
      <c r="C11" s="61" t="s">
        <v>30</v>
      </c>
      <c r="D11" s="61"/>
      <c r="E11" s="61">
        <v>4</v>
      </c>
      <c r="F11" s="62"/>
      <c r="G11" s="66"/>
      <c r="H11" s="67">
        <f>F11*G11+F11</f>
        <v>0</v>
      </c>
      <c r="I11" s="67">
        <f>F11*E11</f>
        <v>0</v>
      </c>
      <c r="J11" s="67">
        <f>I11*G11+I11</f>
        <v>0</v>
      </c>
    </row>
    <row r="12" spans="1:10" ht="12.75">
      <c r="A12" s="56"/>
      <c r="B12" s="171" t="s">
        <v>25</v>
      </c>
      <c r="C12" s="171"/>
      <c r="D12" s="171"/>
      <c r="E12" s="171"/>
      <c r="F12" s="171"/>
      <c r="G12" s="171"/>
      <c r="H12" s="172"/>
      <c r="I12" s="68">
        <f>SUM(I7:I11)</f>
        <v>0</v>
      </c>
      <c r="J12" s="71">
        <f>SUM(J7:J11)</f>
        <v>0</v>
      </c>
    </row>
    <row r="13" spans="1:10" ht="12.75">
      <c r="A13" s="56"/>
      <c r="B13" s="56"/>
      <c r="C13" s="56"/>
      <c r="D13" s="56"/>
      <c r="E13" s="56"/>
      <c r="F13" s="56"/>
      <c r="G13" s="56"/>
      <c r="H13" s="63" t="s">
        <v>63</v>
      </c>
      <c r="I13" s="69">
        <f>J12-I12</f>
        <v>0</v>
      </c>
      <c r="J13" s="70"/>
    </row>
    <row r="14" spans="2:9" ht="12.75">
      <c r="B14" s="175" t="s">
        <v>79</v>
      </c>
      <c r="C14" s="175"/>
      <c r="D14" s="175"/>
      <c r="E14" s="175"/>
      <c r="F14" s="175"/>
      <c r="G14" s="175"/>
      <c r="H14" s="175"/>
      <c r="I14" s="175"/>
    </row>
    <row r="15" spans="8:9" ht="12.75">
      <c r="H15" s="50"/>
      <c r="I15" s="57"/>
    </row>
    <row r="16" spans="2:9" ht="12.75">
      <c r="B16" s="176" t="s">
        <v>122</v>
      </c>
      <c r="C16" s="177"/>
      <c r="D16" s="177"/>
      <c r="E16" s="177"/>
      <c r="F16" s="177"/>
      <c r="G16" s="177"/>
      <c r="H16" s="177"/>
      <c r="I16" s="57"/>
    </row>
    <row r="17" spans="2:9" ht="12.75">
      <c r="B17" s="178"/>
      <c r="C17" s="178"/>
      <c r="D17" s="178"/>
      <c r="E17" s="178"/>
      <c r="F17" s="178"/>
      <c r="G17" s="178"/>
      <c r="H17" s="178"/>
      <c r="I17" s="50"/>
    </row>
    <row r="18" spans="2:8" ht="12.75" customHeight="1">
      <c r="B18" s="178"/>
      <c r="C18" s="178"/>
      <c r="D18" s="178"/>
      <c r="E18" s="178"/>
      <c r="F18" s="178"/>
      <c r="G18" s="178"/>
      <c r="H18" s="178"/>
    </row>
    <row r="21" spans="2:10" ht="12.75">
      <c r="B21" s="165" t="s">
        <v>109</v>
      </c>
      <c r="C21" s="165"/>
      <c r="D21" s="165"/>
      <c r="E21" s="165"/>
      <c r="F21" s="165"/>
      <c r="G21" s="165"/>
      <c r="H21" s="165"/>
      <c r="I21" s="165"/>
      <c r="J21" s="165"/>
    </row>
    <row r="22" spans="2:10" ht="12.75">
      <c r="B22" s="165"/>
      <c r="C22" s="165"/>
      <c r="D22" s="165"/>
      <c r="E22" s="165"/>
      <c r="F22" s="165"/>
      <c r="G22" s="165"/>
      <c r="H22" s="165"/>
      <c r="I22" s="165"/>
      <c r="J22" s="165"/>
    </row>
  </sheetData>
  <mergeCells count="5">
    <mergeCell ref="B21:J22"/>
    <mergeCell ref="B12:H12"/>
    <mergeCell ref="B2:F2"/>
    <mergeCell ref="B14:I14"/>
    <mergeCell ref="B16:H18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8" sqref="A8:H11"/>
    </sheetView>
  </sheetViews>
  <sheetFormatPr defaultColWidth="9.00390625" defaultRowHeight="12.75"/>
  <cols>
    <col min="1" max="1" width="4.00390625" style="1" customWidth="1"/>
    <col min="2" max="2" width="53.00390625" style="1" customWidth="1"/>
    <col min="3" max="3" width="11.875" style="1" customWidth="1"/>
    <col min="4" max="4" width="4.875" style="1" customWidth="1"/>
    <col min="5" max="5" width="4.75390625" style="1" bestFit="1" customWidth="1"/>
    <col min="6" max="6" width="10.25390625" style="1" customWidth="1"/>
    <col min="7" max="7" width="5.875" style="97" customWidth="1"/>
    <col min="8" max="8" width="11.375" style="1" customWidth="1"/>
    <col min="9" max="9" width="10.875" style="1" customWidth="1"/>
    <col min="10" max="10" width="11.875" style="1" customWidth="1"/>
    <col min="11" max="16384" width="9.125" style="1" customWidth="1"/>
  </cols>
  <sheetData>
    <row r="1" ht="12.75">
      <c r="I1" s="1" t="s">
        <v>88</v>
      </c>
    </row>
    <row r="2" spans="2:10" ht="15.75">
      <c r="B2" s="150" t="s">
        <v>87</v>
      </c>
      <c r="D2" s="73"/>
      <c r="E2" s="73"/>
      <c r="F2" s="84"/>
      <c r="I2" s="58"/>
      <c r="J2" s="58"/>
    </row>
    <row r="3" spans="1:9" ht="12.75">
      <c r="A3" s="8"/>
      <c r="B3" s="1" t="s">
        <v>80</v>
      </c>
      <c r="C3" s="74" t="s">
        <v>81</v>
      </c>
      <c r="D3" s="73"/>
      <c r="E3" s="73"/>
      <c r="G3" s="98"/>
      <c r="I3" s="76"/>
    </row>
    <row r="4" spans="1:10" ht="63.75">
      <c r="A4" s="85" t="s">
        <v>74</v>
      </c>
      <c r="B4" s="85" t="s">
        <v>75</v>
      </c>
      <c r="C4" s="85" t="s">
        <v>82</v>
      </c>
      <c r="D4" s="85" t="s">
        <v>83</v>
      </c>
      <c r="E4" s="85" t="s">
        <v>15</v>
      </c>
      <c r="F4" s="85" t="s">
        <v>57</v>
      </c>
      <c r="G4" s="99" t="s">
        <v>129</v>
      </c>
      <c r="H4" s="85" t="s">
        <v>58</v>
      </c>
      <c r="I4" s="85" t="s">
        <v>59</v>
      </c>
      <c r="J4" s="85" t="s">
        <v>60</v>
      </c>
    </row>
    <row r="5" spans="1:10" ht="173.25" customHeight="1">
      <c r="A5" s="86" t="s">
        <v>21</v>
      </c>
      <c r="B5" s="77" t="s">
        <v>125</v>
      </c>
      <c r="C5" s="78"/>
      <c r="D5" s="79" t="s">
        <v>30</v>
      </c>
      <c r="E5" s="79">
        <v>1</v>
      </c>
      <c r="F5" s="87"/>
      <c r="G5" s="88"/>
      <c r="H5" s="103">
        <f>F5*G5+F5</f>
        <v>0</v>
      </c>
      <c r="I5" s="103">
        <f>F5*E5</f>
        <v>0</v>
      </c>
      <c r="J5" s="103">
        <f>I5*G5+I5</f>
        <v>0</v>
      </c>
    </row>
    <row r="6" spans="1:10" ht="112.5" customHeight="1">
      <c r="A6" s="86" t="s">
        <v>23</v>
      </c>
      <c r="B6" s="80" t="s">
        <v>126</v>
      </c>
      <c r="C6" s="78"/>
      <c r="D6" s="79" t="s">
        <v>30</v>
      </c>
      <c r="E6" s="79">
        <v>3</v>
      </c>
      <c r="F6" s="89"/>
      <c r="G6" s="88"/>
      <c r="H6" s="103">
        <f>F6*G6+F6</f>
        <v>0</v>
      </c>
      <c r="I6" s="103">
        <f>F6*E6</f>
        <v>0</v>
      </c>
      <c r="J6" s="103">
        <f>I6*G6+I6</f>
        <v>0</v>
      </c>
    </row>
    <row r="7" spans="1:10" ht="102">
      <c r="A7" s="86" t="s">
        <v>24</v>
      </c>
      <c r="B7" s="81" t="s">
        <v>127</v>
      </c>
      <c r="C7" s="90"/>
      <c r="D7" s="90" t="s">
        <v>30</v>
      </c>
      <c r="E7" s="79">
        <v>3</v>
      </c>
      <c r="F7" s="89"/>
      <c r="G7" s="88"/>
      <c r="H7" s="103">
        <f>F7*G7+F7</f>
        <v>0</v>
      </c>
      <c r="I7" s="103">
        <f>F7*E7</f>
        <v>0</v>
      </c>
      <c r="J7" s="103">
        <f>I7*G7+I7</f>
        <v>0</v>
      </c>
    </row>
    <row r="8" spans="1:10" ht="140.25">
      <c r="A8" s="86" t="s">
        <v>27</v>
      </c>
      <c r="B8" s="54" t="s">
        <v>128</v>
      </c>
      <c r="C8" s="90"/>
      <c r="D8" s="90" t="s">
        <v>30</v>
      </c>
      <c r="E8" s="79">
        <v>3</v>
      </c>
      <c r="F8" s="89"/>
      <c r="G8" s="88"/>
      <c r="H8" s="103">
        <f>F8*G8+F8</f>
        <v>0</v>
      </c>
      <c r="I8" s="103">
        <f>F8*E8</f>
        <v>0</v>
      </c>
      <c r="J8" s="103">
        <f>I8*G8+I8</f>
        <v>0</v>
      </c>
    </row>
    <row r="9" spans="1:10" ht="12.75">
      <c r="A9" s="56"/>
      <c r="B9" s="181" t="s">
        <v>85</v>
      </c>
      <c r="C9" s="171"/>
      <c r="D9" s="171"/>
      <c r="E9" s="171"/>
      <c r="F9" s="171"/>
      <c r="G9" s="171"/>
      <c r="H9" s="172"/>
      <c r="I9" s="92">
        <f>SUM(I5:I8)</f>
        <v>0</v>
      </c>
      <c r="J9" s="92">
        <f>SUM(J5:J8)</f>
        <v>0</v>
      </c>
    </row>
    <row r="10" spans="1:10" ht="12.75">
      <c r="A10" s="95"/>
      <c r="B10" s="94"/>
      <c r="C10" s="94"/>
      <c r="D10" s="94"/>
      <c r="E10" s="94"/>
      <c r="F10" s="56"/>
      <c r="G10" s="100"/>
      <c r="H10" s="91" t="s">
        <v>130</v>
      </c>
      <c r="I10" s="104">
        <f>J9-I9</f>
        <v>0</v>
      </c>
      <c r="J10" s="102"/>
    </row>
    <row r="11" spans="1:10" ht="12.75">
      <c r="A11" s="179" t="s">
        <v>84</v>
      </c>
      <c r="B11" s="179"/>
      <c r="C11" s="179"/>
      <c r="D11" s="179"/>
      <c r="E11" s="179"/>
      <c r="F11" s="180"/>
      <c r="G11" s="180"/>
      <c r="H11" s="180"/>
      <c r="I11" s="82"/>
      <c r="J11" s="82"/>
    </row>
    <row r="12" spans="1:10" ht="12.75">
      <c r="A12" s="83"/>
      <c r="B12" s="73"/>
      <c r="C12" s="57"/>
      <c r="D12" s="73"/>
      <c r="E12" s="73"/>
      <c r="F12" s="73"/>
      <c r="G12" s="101"/>
      <c r="H12" s="73"/>
      <c r="I12" s="73"/>
      <c r="J12" s="73"/>
    </row>
    <row r="13" spans="1:10" ht="12.75">
      <c r="A13" s="93"/>
      <c r="B13" s="165" t="s">
        <v>109</v>
      </c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93"/>
      <c r="B14" s="165"/>
      <c r="C14" s="165"/>
      <c r="D14" s="165"/>
      <c r="E14" s="165"/>
      <c r="F14" s="165"/>
      <c r="G14" s="165"/>
      <c r="H14" s="165"/>
      <c r="I14" s="165"/>
      <c r="J14" s="165"/>
    </row>
  </sheetData>
  <mergeCells count="3">
    <mergeCell ref="B13:J14"/>
    <mergeCell ref="A11:H11"/>
    <mergeCell ref="B9:H9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3">
      <selection activeCell="C6" sqref="C6"/>
    </sheetView>
  </sheetViews>
  <sheetFormatPr defaultColWidth="9.00390625" defaultRowHeight="12.75"/>
  <cols>
    <col min="1" max="1" width="3.75390625" style="1" customWidth="1"/>
    <col min="2" max="2" width="53.25390625" style="1" customWidth="1"/>
    <col min="3" max="3" width="12.00390625" style="1" customWidth="1"/>
    <col min="4" max="4" width="4.00390625" style="1" customWidth="1"/>
    <col min="5" max="5" width="5.25390625" style="1" customWidth="1"/>
    <col min="6" max="6" width="10.75390625" style="1" customWidth="1"/>
    <col min="7" max="7" width="6.125" style="97" customWidth="1"/>
    <col min="8" max="8" width="11.625" style="1" customWidth="1"/>
    <col min="9" max="9" width="12.25390625" style="1" customWidth="1"/>
    <col min="10" max="10" width="12.125" style="1" customWidth="1"/>
    <col min="11" max="16384" width="9.125" style="1" customWidth="1"/>
  </cols>
  <sheetData>
    <row r="1" spans="1:11" ht="12.75">
      <c r="A1" s="8"/>
      <c r="C1" s="105"/>
      <c r="I1" s="1" t="s">
        <v>105</v>
      </c>
      <c r="K1" s="50"/>
    </row>
    <row r="2" spans="1:11" ht="15.75">
      <c r="A2" s="8"/>
      <c r="C2" s="122" t="s">
        <v>104</v>
      </c>
      <c r="K2" s="50"/>
    </row>
    <row r="3" spans="1:11" ht="12.75">
      <c r="A3" s="8"/>
      <c r="C3" s="106" t="s">
        <v>89</v>
      </c>
      <c r="K3" s="50"/>
    </row>
    <row r="4" spans="1:11" ht="51">
      <c r="A4" s="107" t="s">
        <v>90</v>
      </c>
      <c r="B4" s="90" t="s">
        <v>75</v>
      </c>
      <c r="C4" s="85" t="s">
        <v>82</v>
      </c>
      <c r="D4" s="90" t="s">
        <v>91</v>
      </c>
      <c r="E4" s="90" t="s">
        <v>92</v>
      </c>
      <c r="F4" s="90" t="s">
        <v>93</v>
      </c>
      <c r="G4" s="113" t="s">
        <v>129</v>
      </c>
      <c r="H4" s="90" t="s">
        <v>94</v>
      </c>
      <c r="I4" s="90" t="s">
        <v>95</v>
      </c>
      <c r="J4" s="90" t="s">
        <v>96</v>
      </c>
      <c r="K4" s="108"/>
    </row>
    <row r="5" spans="1:11" ht="372" customHeight="1">
      <c r="A5" s="109" t="s">
        <v>21</v>
      </c>
      <c r="B5" s="110" t="s">
        <v>0</v>
      </c>
      <c r="C5" s="111"/>
      <c r="D5" s="90" t="s">
        <v>30</v>
      </c>
      <c r="E5" s="90">
        <v>2</v>
      </c>
      <c r="F5" s="112"/>
      <c r="G5" s="113"/>
      <c r="H5" s="126">
        <f>F5*G5+F5</f>
        <v>0</v>
      </c>
      <c r="I5" s="126">
        <f>F5*E5</f>
        <v>0</v>
      </c>
      <c r="J5" s="126">
        <f>I5*G5+I5</f>
        <v>0</v>
      </c>
      <c r="K5" s="108"/>
    </row>
    <row r="6" spans="1:11" ht="138" customHeight="1">
      <c r="A6" s="109" t="s">
        <v>23</v>
      </c>
      <c r="B6" s="110" t="s">
        <v>1</v>
      </c>
      <c r="C6" s="110"/>
      <c r="D6" s="90" t="s">
        <v>30</v>
      </c>
      <c r="E6" s="90">
        <v>4</v>
      </c>
      <c r="F6" s="112"/>
      <c r="G6" s="113"/>
      <c r="H6" s="126">
        <f aca="true" t="shared" si="0" ref="H6:H11">F6*G6+F6</f>
        <v>0</v>
      </c>
      <c r="I6" s="126">
        <f aca="true" t="shared" si="1" ref="I6:I11">F6*E6</f>
        <v>0</v>
      </c>
      <c r="J6" s="126">
        <f aca="true" t="shared" si="2" ref="J6:J11">I6*G6+I6</f>
        <v>0</v>
      </c>
      <c r="K6" s="108"/>
    </row>
    <row r="7" spans="1:11" ht="243" customHeight="1">
      <c r="A7" s="109" t="s">
        <v>24</v>
      </c>
      <c r="B7" s="114" t="s">
        <v>2</v>
      </c>
      <c r="C7" s="114"/>
      <c r="D7" s="90" t="s">
        <v>30</v>
      </c>
      <c r="E7" s="90">
        <v>4</v>
      </c>
      <c r="F7" s="112"/>
      <c r="G7" s="113"/>
      <c r="H7" s="126">
        <f t="shared" si="0"/>
        <v>0</v>
      </c>
      <c r="I7" s="126">
        <f t="shared" si="1"/>
        <v>0</v>
      </c>
      <c r="J7" s="126">
        <f t="shared" si="2"/>
        <v>0</v>
      </c>
      <c r="K7" s="108"/>
    </row>
    <row r="8" spans="1:11" ht="172.5" customHeight="1">
      <c r="A8" s="109" t="s">
        <v>27</v>
      </c>
      <c r="B8" s="114" t="s">
        <v>3</v>
      </c>
      <c r="C8" s="114"/>
      <c r="D8" s="90" t="s">
        <v>30</v>
      </c>
      <c r="E8" s="90">
        <v>1</v>
      </c>
      <c r="F8" s="112"/>
      <c r="G8" s="113"/>
      <c r="H8" s="126">
        <f t="shared" si="0"/>
        <v>0</v>
      </c>
      <c r="I8" s="126">
        <f t="shared" si="1"/>
        <v>0</v>
      </c>
      <c r="J8" s="126">
        <f t="shared" si="2"/>
        <v>0</v>
      </c>
      <c r="K8" s="108"/>
    </row>
    <row r="9" spans="1:11" ht="267.75">
      <c r="A9" s="109" t="s">
        <v>28</v>
      </c>
      <c r="B9" s="114" t="s">
        <v>4</v>
      </c>
      <c r="C9" s="114"/>
      <c r="D9" s="90" t="s">
        <v>30</v>
      </c>
      <c r="E9" s="90">
        <v>20</v>
      </c>
      <c r="F9" s="112"/>
      <c r="G9" s="113"/>
      <c r="H9" s="126">
        <f t="shared" si="0"/>
        <v>0</v>
      </c>
      <c r="I9" s="126">
        <f t="shared" si="1"/>
        <v>0</v>
      </c>
      <c r="J9" s="126">
        <f t="shared" si="2"/>
        <v>0</v>
      </c>
      <c r="K9" s="108" t="s">
        <v>97</v>
      </c>
    </row>
    <row r="10" spans="1:11" ht="192.75" customHeight="1">
      <c r="A10" s="109" t="s">
        <v>29</v>
      </c>
      <c r="B10" s="115" t="s">
        <v>5</v>
      </c>
      <c r="C10" s="114"/>
      <c r="D10" s="90" t="s">
        <v>30</v>
      </c>
      <c r="E10" s="90">
        <v>1</v>
      </c>
      <c r="F10" s="112"/>
      <c r="G10" s="113"/>
      <c r="H10" s="126">
        <f t="shared" si="0"/>
        <v>0</v>
      </c>
      <c r="I10" s="126">
        <f t="shared" si="1"/>
        <v>0</v>
      </c>
      <c r="J10" s="126">
        <f t="shared" si="2"/>
        <v>0</v>
      </c>
      <c r="K10" s="108"/>
    </row>
    <row r="11" spans="1:11" ht="237" customHeight="1">
      <c r="A11" s="116" t="s">
        <v>49</v>
      </c>
      <c r="B11" s="77" t="s">
        <v>6</v>
      </c>
      <c r="C11" s="117"/>
      <c r="D11" s="90" t="s">
        <v>30</v>
      </c>
      <c r="E11" s="90">
        <v>2</v>
      </c>
      <c r="F11" s="112"/>
      <c r="G11" s="113"/>
      <c r="H11" s="126">
        <f t="shared" si="0"/>
        <v>0</v>
      </c>
      <c r="I11" s="126">
        <f t="shared" si="1"/>
        <v>0</v>
      </c>
      <c r="J11" s="126">
        <f t="shared" si="2"/>
        <v>0</v>
      </c>
      <c r="K11" s="108"/>
    </row>
    <row r="12" spans="1:11" ht="12.75">
      <c r="A12" s="107"/>
      <c r="B12" s="182" t="s">
        <v>98</v>
      </c>
      <c r="C12" s="183"/>
      <c r="D12" s="183"/>
      <c r="E12" s="183"/>
      <c r="F12" s="183"/>
      <c r="G12" s="183"/>
      <c r="H12" s="184"/>
      <c r="I12" s="127">
        <f>SUM(I5:I11)</f>
        <v>0</v>
      </c>
      <c r="J12" s="127">
        <f>SUM(J5:J11)</f>
        <v>0</v>
      </c>
      <c r="K12" s="50"/>
    </row>
    <row r="13" spans="1:11" ht="12.75">
      <c r="A13" s="118"/>
      <c r="B13" s="81"/>
      <c r="C13" s="81"/>
      <c r="D13" s="56"/>
      <c r="E13" s="90"/>
      <c r="F13" s="56"/>
      <c r="G13" s="124"/>
      <c r="H13" s="125" t="s">
        <v>99</v>
      </c>
      <c r="I13" s="127">
        <f>J12-I12</f>
        <v>0</v>
      </c>
      <c r="J13" s="119"/>
      <c r="K13" s="50"/>
    </row>
    <row r="14" spans="1:11" ht="12.75">
      <c r="A14" s="120"/>
      <c r="B14" s="96"/>
      <c r="C14" s="96"/>
      <c r="D14" s="121"/>
      <c r="E14" s="108"/>
      <c r="F14" s="108"/>
      <c r="G14" s="123"/>
      <c r="H14" s="119"/>
      <c r="I14" s="57"/>
      <c r="J14" s="73"/>
      <c r="K14" s="73"/>
    </row>
    <row r="15" spans="1:11" ht="12.75">
      <c r="A15" s="120"/>
      <c r="B15" s="165" t="s">
        <v>109</v>
      </c>
      <c r="C15" s="165"/>
      <c r="D15" s="165"/>
      <c r="E15" s="165"/>
      <c r="F15" s="165"/>
      <c r="G15" s="165"/>
      <c r="H15" s="165"/>
      <c r="I15" s="165"/>
      <c r="J15" s="165"/>
      <c r="K15" s="73"/>
    </row>
    <row r="16" spans="1:11" ht="12.75">
      <c r="A16" s="120"/>
      <c r="B16" s="165"/>
      <c r="C16" s="165"/>
      <c r="D16" s="165"/>
      <c r="E16" s="165"/>
      <c r="F16" s="165"/>
      <c r="G16" s="165"/>
      <c r="H16" s="165"/>
      <c r="I16" s="165"/>
      <c r="J16" s="165"/>
      <c r="K16" s="73"/>
    </row>
    <row r="17" spans="1:11" ht="12.75">
      <c r="A17" s="120"/>
      <c r="B17" s="96"/>
      <c r="C17" s="96"/>
      <c r="D17" s="121"/>
      <c r="E17" s="108"/>
      <c r="F17" s="108"/>
      <c r="G17" s="123"/>
      <c r="H17" s="119"/>
      <c r="I17" s="57"/>
      <c r="J17" s="73"/>
      <c r="K17" s="73"/>
    </row>
    <row r="18" spans="1:11" ht="29.25" customHeight="1">
      <c r="A18" s="185" t="s">
        <v>100</v>
      </c>
      <c r="B18" s="186"/>
      <c r="C18" s="186"/>
      <c r="D18" s="187"/>
      <c r="E18" s="187"/>
      <c r="F18" s="187"/>
      <c r="G18" s="188"/>
      <c r="H18" s="188"/>
      <c r="I18" s="188"/>
      <c r="K18" s="73"/>
    </row>
    <row r="19" spans="1:11" ht="12.75">
      <c r="A19" s="120"/>
      <c r="B19" s="96"/>
      <c r="C19" s="96"/>
      <c r="D19" s="121"/>
      <c r="E19" s="108"/>
      <c r="F19" s="108"/>
      <c r="G19" s="123"/>
      <c r="H19" s="119"/>
      <c r="I19" s="119"/>
      <c r="J19" s="119"/>
      <c r="K19" s="50"/>
    </row>
    <row r="20" spans="1:11" ht="12.75">
      <c r="A20" s="8"/>
      <c r="K20" s="50"/>
    </row>
    <row r="21" spans="1:11" ht="12.75">
      <c r="A21" s="8"/>
      <c r="K21" s="50"/>
    </row>
    <row r="22" spans="1:11" ht="12.75">
      <c r="A22" s="8"/>
      <c r="K22" s="50"/>
    </row>
    <row r="23" spans="1:11" ht="12.75">
      <c r="A23" s="8"/>
      <c r="K23" s="50"/>
    </row>
    <row r="24" spans="1:11" ht="12.75">
      <c r="A24" s="8"/>
      <c r="K24" s="50"/>
    </row>
    <row r="25" spans="1:11" ht="12.75">
      <c r="A25" s="8"/>
      <c r="K25" s="50"/>
    </row>
    <row r="26" spans="1:11" ht="12.75">
      <c r="A26" s="8"/>
      <c r="K26" s="50"/>
    </row>
    <row r="27" spans="1:11" ht="12.75">
      <c r="A27" s="8"/>
      <c r="K27" s="50"/>
    </row>
    <row r="28" spans="1:11" ht="12.75">
      <c r="A28" s="8"/>
      <c r="K28" s="50"/>
    </row>
    <row r="29" spans="1:11" ht="12.75">
      <c r="A29" s="8"/>
      <c r="K29" s="50"/>
    </row>
    <row r="30" spans="1:11" ht="12.75">
      <c r="A30" s="8"/>
      <c r="K30" s="50"/>
    </row>
    <row r="31" spans="1:11" ht="12.75">
      <c r="A31" s="8"/>
      <c r="K31" s="50"/>
    </row>
    <row r="32" spans="1:11" ht="12.75">
      <c r="A32" s="8"/>
      <c r="K32" s="50"/>
    </row>
    <row r="33" spans="1:11" ht="12.75">
      <c r="A33" s="8"/>
      <c r="K33" s="50"/>
    </row>
    <row r="34" spans="1:11" ht="12.75">
      <c r="A34" s="8"/>
      <c r="K34" s="50"/>
    </row>
    <row r="35" spans="1:11" ht="12.75">
      <c r="A35" s="8"/>
      <c r="K35" s="50"/>
    </row>
    <row r="36" spans="1:11" ht="12.75">
      <c r="A36" s="8"/>
      <c r="K36" s="50"/>
    </row>
    <row r="37" spans="1:11" ht="12.75">
      <c r="A37" s="8"/>
      <c r="K37" s="50"/>
    </row>
    <row r="38" spans="1:11" ht="12.75">
      <c r="A38" s="8"/>
      <c r="K38" s="50"/>
    </row>
    <row r="39" spans="1:11" ht="12.75">
      <c r="A39" s="8"/>
      <c r="K39" s="50"/>
    </row>
    <row r="40" spans="1:11" ht="12.75">
      <c r="A40" s="8"/>
      <c r="K40" s="50"/>
    </row>
    <row r="41" spans="1:11" ht="12.75">
      <c r="A41" s="8"/>
      <c r="K41" s="50"/>
    </row>
    <row r="42" spans="1:11" ht="12.75">
      <c r="A42" s="8"/>
      <c r="K42" s="50"/>
    </row>
    <row r="43" spans="1:11" ht="12.75">
      <c r="A43" s="8"/>
      <c r="K43" s="50"/>
    </row>
    <row r="44" spans="1:11" ht="12.75">
      <c r="A44" s="8"/>
      <c r="K44" s="50"/>
    </row>
    <row r="45" spans="1:11" ht="12.75">
      <c r="A45" s="8"/>
      <c r="K45" s="50"/>
    </row>
    <row r="46" spans="1:11" ht="12.75">
      <c r="A46" s="8"/>
      <c r="K46" s="50"/>
    </row>
    <row r="47" spans="1:11" ht="12.75">
      <c r="A47" s="8"/>
      <c r="K47" s="50"/>
    </row>
    <row r="48" spans="1:11" ht="12.75">
      <c r="A48" s="8"/>
      <c r="K48" s="50"/>
    </row>
    <row r="49" spans="1:11" ht="12.75">
      <c r="A49" s="8"/>
      <c r="K49" s="50"/>
    </row>
    <row r="50" spans="1:11" ht="12.75">
      <c r="A50" s="8"/>
      <c r="K50" s="50"/>
    </row>
    <row r="51" spans="1:11" ht="12.75">
      <c r="A51" s="8"/>
      <c r="K51" s="50"/>
    </row>
    <row r="52" spans="1:11" ht="12.75">
      <c r="A52" s="8"/>
      <c r="K52" s="50"/>
    </row>
    <row r="53" spans="1:11" ht="12.75">
      <c r="A53" s="8"/>
      <c r="K53" s="50"/>
    </row>
    <row r="54" spans="1:11" ht="12.75">
      <c r="A54" s="8"/>
      <c r="K54" s="50"/>
    </row>
    <row r="55" spans="1:11" ht="12.75">
      <c r="A55" s="8"/>
      <c r="K55" s="50"/>
    </row>
    <row r="56" spans="1:11" ht="12.75">
      <c r="A56" s="8"/>
      <c r="K56" s="50"/>
    </row>
    <row r="57" spans="1:11" ht="12.75">
      <c r="A57" s="8"/>
      <c r="K57" s="50"/>
    </row>
    <row r="58" spans="1:11" ht="12.75">
      <c r="A58" s="8"/>
      <c r="K58" s="50"/>
    </row>
    <row r="59" spans="1:11" ht="12.75">
      <c r="A59" s="8"/>
      <c r="K59" s="50"/>
    </row>
    <row r="60" spans="1:11" ht="12.75">
      <c r="A60" s="8"/>
      <c r="K60" s="50"/>
    </row>
    <row r="61" spans="1:11" ht="12.75">
      <c r="A61" s="8"/>
      <c r="K61" s="50"/>
    </row>
    <row r="62" spans="1:11" ht="12.75">
      <c r="A62" s="8"/>
      <c r="K62" s="50"/>
    </row>
    <row r="63" spans="1:11" ht="12.75">
      <c r="A63" s="8"/>
      <c r="K63" s="50"/>
    </row>
  </sheetData>
  <mergeCells count="3">
    <mergeCell ref="B15:J16"/>
    <mergeCell ref="B12:H12"/>
    <mergeCell ref="A18:I18"/>
  </mergeCells>
  <printOptions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42" sqref="F42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2.625" style="1" customWidth="1"/>
    <col min="4" max="4" width="4.875" style="1" customWidth="1"/>
    <col min="5" max="5" width="4.375" style="1" customWidth="1"/>
    <col min="6" max="6" width="9.875" style="1" customWidth="1"/>
    <col min="7" max="7" width="6.75390625" style="1" customWidth="1"/>
    <col min="8" max="8" width="12.125" style="1" customWidth="1"/>
    <col min="9" max="9" width="12.625" style="1" customWidth="1"/>
    <col min="10" max="10" width="14.75390625" style="1" customWidth="1"/>
    <col min="11" max="16384" width="9.125" style="1" customWidth="1"/>
  </cols>
  <sheetData>
    <row r="1" spans="3:11" ht="12.75">
      <c r="C1" s="73"/>
      <c r="D1" s="73"/>
      <c r="E1" s="73"/>
      <c r="F1" s="84"/>
      <c r="G1" s="58"/>
      <c r="I1" s="58"/>
      <c r="J1" s="58" t="s">
        <v>102</v>
      </c>
      <c r="K1" s="58"/>
    </row>
    <row r="2" spans="1:11" ht="15.75">
      <c r="A2" s="136"/>
      <c r="B2" s="73"/>
      <c r="C2" s="135" t="s">
        <v>103</v>
      </c>
      <c r="D2" s="73"/>
      <c r="E2" s="73"/>
      <c r="I2" s="76"/>
      <c r="K2" s="73"/>
    </row>
    <row r="3" spans="1:11" ht="12.75">
      <c r="A3" s="136"/>
      <c r="B3" s="73"/>
      <c r="C3" s="75" t="s">
        <v>8</v>
      </c>
      <c r="D3" s="74"/>
      <c r="I3" s="76"/>
      <c r="J3" s="128"/>
      <c r="K3" s="73"/>
    </row>
    <row r="4" spans="1:11" ht="51">
      <c r="A4" s="85" t="s">
        <v>74</v>
      </c>
      <c r="B4" s="85" t="s">
        <v>75</v>
      </c>
      <c r="C4" s="85" t="s">
        <v>82</v>
      </c>
      <c r="D4" s="85" t="s">
        <v>83</v>
      </c>
      <c r="E4" s="85" t="s">
        <v>15</v>
      </c>
      <c r="F4" s="85" t="s">
        <v>57</v>
      </c>
      <c r="G4" s="85" t="s">
        <v>129</v>
      </c>
      <c r="H4" s="85" t="s">
        <v>58</v>
      </c>
      <c r="I4" s="85" t="s">
        <v>59</v>
      </c>
      <c r="J4" s="85" t="s">
        <v>60</v>
      </c>
      <c r="K4" s="73"/>
    </row>
    <row r="5" spans="1:11" ht="38.25">
      <c r="A5" s="79" t="s">
        <v>21</v>
      </c>
      <c r="B5" s="77" t="s">
        <v>7</v>
      </c>
      <c r="C5" s="78"/>
      <c r="D5" s="79" t="s">
        <v>30</v>
      </c>
      <c r="E5" s="79">
        <v>1</v>
      </c>
      <c r="F5" s="89"/>
      <c r="G5" s="88"/>
      <c r="H5" s="103">
        <f>F5*G5+F5</f>
        <v>0</v>
      </c>
      <c r="I5" s="103">
        <f>F5*E5</f>
        <v>0</v>
      </c>
      <c r="J5" s="103">
        <f>I5*G5+I5</f>
        <v>0</v>
      </c>
      <c r="K5" s="73"/>
    </row>
    <row r="6" spans="1:11" ht="12.75">
      <c r="A6" s="91"/>
      <c r="B6" s="129"/>
      <c r="C6" s="91"/>
      <c r="D6" s="91"/>
      <c r="E6" s="91"/>
      <c r="F6" s="91"/>
      <c r="G6" s="91"/>
      <c r="H6" s="130" t="s">
        <v>85</v>
      </c>
      <c r="I6" s="162">
        <f>SUM(I5)</f>
        <v>0</v>
      </c>
      <c r="J6" s="162">
        <f>SUM(J5)</f>
        <v>0</v>
      </c>
      <c r="K6" s="73"/>
    </row>
    <row r="7" spans="1:11" ht="12.75">
      <c r="A7" s="131"/>
      <c r="B7" s="131"/>
      <c r="C7" s="131"/>
      <c r="D7" s="131"/>
      <c r="E7" s="131"/>
      <c r="F7" s="131"/>
      <c r="H7" s="132" t="s">
        <v>130</v>
      </c>
      <c r="I7" s="163">
        <f>J6-I6</f>
        <v>0</v>
      </c>
      <c r="J7" s="164"/>
      <c r="K7" s="131"/>
    </row>
    <row r="8" spans="1:11" ht="12.75">
      <c r="A8" s="137" t="s">
        <v>101</v>
      </c>
      <c r="C8" s="73"/>
      <c r="D8" s="73"/>
      <c r="E8" s="73"/>
      <c r="F8" s="73"/>
      <c r="G8" s="73"/>
      <c r="H8" s="133"/>
      <c r="I8" s="134"/>
      <c r="J8" s="73"/>
      <c r="K8" s="73"/>
    </row>
    <row r="9" spans="1:11" ht="12.75">
      <c r="A9" s="137"/>
      <c r="C9" s="73"/>
      <c r="D9" s="73"/>
      <c r="E9" s="73"/>
      <c r="F9" s="73"/>
      <c r="G9" s="73"/>
      <c r="H9" s="136"/>
      <c r="I9" s="73"/>
      <c r="J9" s="73"/>
      <c r="K9" s="73"/>
    </row>
    <row r="10" spans="2:11" ht="12.75">
      <c r="B10" s="165" t="s">
        <v>109</v>
      </c>
      <c r="C10" s="165"/>
      <c r="D10" s="165"/>
      <c r="E10" s="165"/>
      <c r="F10" s="165"/>
      <c r="G10" s="165"/>
      <c r="H10" s="165"/>
      <c r="I10" s="165"/>
      <c r="J10" s="165"/>
      <c r="K10" s="186"/>
    </row>
    <row r="11" spans="2:11" ht="14.25" customHeight="1">
      <c r="B11" s="165"/>
      <c r="C11" s="165"/>
      <c r="D11" s="165"/>
      <c r="E11" s="165"/>
      <c r="F11" s="165"/>
      <c r="G11" s="165"/>
      <c r="H11" s="165"/>
      <c r="I11" s="165"/>
      <c r="J11" s="165"/>
      <c r="K11" s="186"/>
    </row>
  </sheetData>
  <mergeCells count="1">
    <mergeCell ref="B10:K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2015-11-30T07:45:14Z</cp:lastPrinted>
  <dcterms:created xsi:type="dcterms:W3CDTF">1997-02-26T13:46:56Z</dcterms:created>
  <dcterms:modified xsi:type="dcterms:W3CDTF">2015-12-08T07:47:11Z</dcterms:modified>
  <cp:category/>
  <cp:version/>
  <cp:contentType/>
  <cp:contentStatus/>
</cp:coreProperties>
</file>